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.coleman\Desktop\New folder (2)\"/>
    </mc:Choice>
  </mc:AlternateContent>
  <bookViews>
    <workbookView xWindow="360" yWindow="30" windowWidth="11640" windowHeight="8220"/>
  </bookViews>
  <sheets>
    <sheet name="Nursery" sheetId="9" r:id="rId1"/>
    <sheet name="PN" sheetId="10" r:id="rId2"/>
    <sheet name="Ranch" sheetId="11" r:id="rId3"/>
    <sheet name="Open_Sa" sheetId="2" r:id="rId4"/>
    <sheet name="Open_Su" sheetId="3" r:id="rId5"/>
  </sheets>
  <definedNames>
    <definedName name="_xlnm._FilterDatabase" localSheetId="4" hidden="1">Open_Su!$B$2:$N$47</definedName>
  </definedNames>
  <calcPr calcId="152511"/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7" i="10"/>
  <c r="A6" i="10"/>
  <c r="A4" i="10"/>
  <c r="A5" i="10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5" i="3"/>
  <c r="A4" i="3"/>
  <c r="A12" i="10" l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L10" i="3"/>
  <c r="M10" i="3" s="1"/>
  <c r="N28" i="3"/>
  <c r="N26" i="3"/>
  <c r="N25" i="3"/>
  <c r="N24" i="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7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L18" i="2"/>
  <c r="M18" i="2" s="1"/>
  <c r="L15" i="2"/>
  <c r="M15" i="2" s="1"/>
  <c r="L11" i="2"/>
  <c r="M11" i="2" s="1"/>
  <c r="L5" i="2"/>
  <c r="M5" i="2" s="1"/>
  <c r="L23" i="2"/>
  <c r="M23" i="2" s="1"/>
  <c r="L22" i="2"/>
  <c r="M22" i="2" s="1"/>
  <c r="L26" i="2"/>
  <c r="M26" i="2" s="1"/>
  <c r="L20" i="2"/>
  <c r="M20" i="2" s="1"/>
  <c r="L16" i="2"/>
  <c r="M16" i="2" s="1"/>
  <c r="L3" i="2"/>
  <c r="M3" i="2" s="1"/>
  <c r="L19" i="2"/>
  <c r="M19" i="2" s="1"/>
  <c r="L21" i="2"/>
  <c r="M21" i="2" s="1"/>
  <c r="L10" i="2"/>
  <c r="M10" i="2" s="1"/>
  <c r="L28" i="2"/>
  <c r="M28" i="2" s="1"/>
  <c r="L12" i="2"/>
  <c r="M12" i="2" s="1"/>
  <c r="L24" i="2"/>
  <c r="M24" i="2" s="1"/>
  <c r="L14" i="2"/>
  <c r="M14" i="2" s="1"/>
  <c r="L27" i="2"/>
  <c r="M27" i="2" s="1"/>
  <c r="L4" i="2"/>
  <c r="M4" i="2" s="1"/>
  <c r="L7" i="2"/>
  <c r="M7" i="2" s="1"/>
  <c r="L6" i="2"/>
  <c r="M6" i="2" s="1"/>
  <c r="L17" i="2"/>
  <c r="M17" i="2" s="1"/>
  <c r="L8" i="2"/>
  <c r="M8" i="2" s="1"/>
  <c r="L9" i="2"/>
  <c r="M9" i="2" s="1"/>
  <c r="L25" i="2"/>
  <c r="M25" i="2" s="1"/>
  <c r="L13" i="2"/>
  <c r="M13" i="2" s="1"/>
  <c r="N25" i="2" l="1"/>
  <c r="N24" i="2"/>
  <c r="N19" i="2"/>
  <c r="N15" i="2"/>
  <c r="N14" i="2"/>
  <c r="N13" i="2"/>
  <c r="N11" i="2"/>
  <c r="N12" i="2" l="1"/>
  <c r="N9" i="2"/>
  <c r="N8" i="2"/>
  <c r="N7" i="2"/>
  <c r="N4" i="2"/>
  <c r="K10" i="10"/>
  <c r="L10" i="10" s="1"/>
  <c r="K12" i="10"/>
  <c r="L12" i="10" s="1"/>
  <c r="K18" i="10"/>
  <c r="L18" i="10" s="1"/>
  <c r="K6" i="10"/>
  <c r="L6" i="10" s="1"/>
  <c r="K19" i="10"/>
  <c r="L19" i="10" s="1"/>
  <c r="K14" i="10"/>
  <c r="L14" i="10" s="1"/>
  <c r="K5" i="10"/>
  <c r="L5" i="10" s="1"/>
  <c r="K17" i="10"/>
  <c r="L17" i="10" s="1"/>
  <c r="K9" i="10"/>
  <c r="L9" i="10" s="1"/>
  <c r="K13" i="10"/>
  <c r="L13" i="10" s="1"/>
  <c r="K3" i="10"/>
  <c r="L3" i="10" s="1"/>
  <c r="K8" i="10"/>
  <c r="L8" i="10" s="1"/>
  <c r="K20" i="10"/>
  <c r="L20" i="10" s="1"/>
  <c r="K7" i="10"/>
  <c r="L7" i="10" s="1"/>
  <c r="K4" i="10"/>
  <c r="L4" i="10" s="1"/>
  <c r="K11" i="10"/>
  <c r="L11" i="10" s="1"/>
  <c r="K16" i="10"/>
  <c r="L16" i="10" s="1"/>
  <c r="K15" i="10"/>
  <c r="L15" i="10" s="1"/>
  <c r="M28" i="10"/>
  <c r="M27" i="10"/>
  <c r="M26" i="10"/>
  <c r="M25" i="10"/>
  <c r="M24" i="10"/>
  <c r="M23" i="10"/>
  <c r="M21" i="10"/>
  <c r="M19" i="10"/>
  <c r="M18" i="10"/>
  <c r="M16" i="10"/>
  <c r="M15" i="10"/>
  <c r="M12" i="10"/>
  <c r="M10" i="10"/>
  <c r="M11" i="10"/>
  <c r="M9" i="10"/>
  <c r="M7" i="10"/>
  <c r="M4" i="10"/>
  <c r="M3" i="10"/>
  <c r="K7" i="11"/>
  <c r="L7" i="11" s="1"/>
  <c r="K3" i="11"/>
  <c r="L3" i="11" s="1"/>
  <c r="K4" i="11"/>
  <c r="L4" i="11" s="1"/>
  <c r="K6" i="11"/>
  <c r="L6" i="11" s="1"/>
  <c r="K5" i="11"/>
  <c r="L5" i="11" s="1"/>
  <c r="M15" i="11"/>
  <c r="M10" i="11"/>
  <c r="M7" i="11"/>
  <c r="M5" i="11"/>
  <c r="M4" i="11"/>
  <c r="J9" i="9"/>
  <c r="K9" i="9" s="1"/>
  <c r="J5" i="9"/>
  <c r="K5" i="9" s="1"/>
  <c r="J7" i="9"/>
  <c r="K7" i="9" s="1"/>
  <c r="J3" i="9"/>
  <c r="K3" i="9" s="1"/>
  <c r="J8" i="9"/>
  <c r="K8" i="9" s="1"/>
  <c r="J6" i="9"/>
  <c r="K6" i="9" s="1"/>
  <c r="J4" i="9"/>
  <c r="K4" i="9" s="1"/>
  <c r="J22" i="9"/>
  <c r="K22" i="9" s="1"/>
  <c r="J23" i="9"/>
  <c r="K23" i="9" s="1"/>
  <c r="J20" i="9"/>
  <c r="K20" i="9" s="1"/>
  <c r="J21" i="9"/>
  <c r="K21" i="9" s="1"/>
  <c r="L25" i="9"/>
  <c r="L24" i="9"/>
  <c r="L22" i="9"/>
  <c r="L21" i="9"/>
  <c r="L20" i="9"/>
  <c r="M17" i="11" l="1"/>
  <c r="M16" i="11"/>
  <c r="M14" i="11"/>
  <c r="M13" i="11"/>
  <c r="M11" i="11"/>
  <c r="M9" i="11"/>
  <c r="M8" i="11"/>
  <c r="M6" i="11"/>
  <c r="M3" i="11"/>
  <c r="M31" i="10"/>
  <c r="M30" i="10"/>
  <c r="M29" i="10"/>
  <c r="M22" i="10"/>
  <c r="M20" i="10"/>
  <c r="M17" i="10"/>
  <c r="M14" i="10"/>
  <c r="M13" i="10"/>
  <c r="M8" i="10"/>
  <c r="M6" i="10"/>
  <c r="M5" i="10"/>
  <c r="L29" i="9"/>
  <c r="L27" i="9"/>
  <c r="L26" i="9"/>
  <c r="L23" i="9"/>
  <c r="L32" i="3" l="1"/>
  <c r="M32" i="3" s="1"/>
  <c r="L21" i="3"/>
  <c r="M21" i="3" s="1"/>
  <c r="L27" i="3"/>
  <c r="M27" i="3" s="1"/>
  <c r="L39" i="3"/>
  <c r="M39" i="3" s="1"/>
  <c r="L31" i="3"/>
  <c r="M31" i="3" s="1"/>
  <c r="L9" i="3"/>
  <c r="M9" i="3" s="1"/>
  <c r="L13" i="3"/>
  <c r="M13" i="3" s="1"/>
  <c r="L35" i="3"/>
  <c r="M35" i="3" s="1"/>
  <c r="L34" i="3"/>
  <c r="M34" i="3" s="1"/>
  <c r="L5" i="3"/>
  <c r="M5" i="3" s="1"/>
  <c r="L8" i="3"/>
  <c r="M8" i="3" s="1"/>
  <c r="L6" i="3"/>
  <c r="M6" i="3" s="1"/>
  <c r="L12" i="3"/>
  <c r="M12" i="3" s="1"/>
  <c r="L18" i="3"/>
  <c r="M18" i="3" s="1"/>
  <c r="L19" i="3"/>
  <c r="M19" i="3" s="1"/>
  <c r="L28" i="3"/>
  <c r="M28" i="3" s="1"/>
  <c r="L15" i="3"/>
  <c r="M15" i="3" s="1"/>
  <c r="L3" i="3"/>
  <c r="M3" i="3" s="1"/>
  <c r="L33" i="3"/>
  <c r="M33" i="3" s="1"/>
  <c r="L26" i="3"/>
  <c r="M26" i="3" s="1"/>
  <c r="L22" i="3"/>
  <c r="M22" i="3" s="1"/>
  <c r="L16" i="3"/>
  <c r="M16" i="3" s="1"/>
  <c r="L36" i="3"/>
  <c r="M36" i="3" s="1"/>
  <c r="L30" i="3"/>
  <c r="M30" i="3" s="1"/>
  <c r="L23" i="3"/>
  <c r="M23" i="3" s="1"/>
  <c r="L25" i="3"/>
  <c r="M25" i="3" s="1"/>
  <c r="L37" i="3"/>
  <c r="M37" i="3" s="1"/>
  <c r="L24" i="3"/>
  <c r="M24" i="3" s="1"/>
  <c r="L38" i="3"/>
  <c r="M38" i="3" s="1"/>
  <c r="L14" i="3"/>
  <c r="M14" i="3" s="1"/>
  <c r="L11" i="3"/>
  <c r="M11" i="3" s="1"/>
  <c r="L29" i="3"/>
  <c r="M29" i="3" s="1"/>
  <c r="L17" i="3"/>
  <c r="M17" i="3" s="1"/>
  <c r="L4" i="3"/>
  <c r="M4" i="3" s="1"/>
  <c r="L7" i="3"/>
  <c r="M7" i="3" s="1"/>
  <c r="L20" i="3"/>
  <c r="M20" i="3" s="1"/>
  <c r="N12" i="3" l="1"/>
  <c r="N13" i="3"/>
  <c r="N19" i="3"/>
  <c r="N18" i="3"/>
  <c r="N15" i="3"/>
  <c r="N22" i="3"/>
  <c r="N4" i="3"/>
  <c r="N6" i="3"/>
  <c r="N16" i="3"/>
  <c r="N11" i="3"/>
  <c r="N7" i="3"/>
  <c r="N14" i="3"/>
  <c r="N3" i="3"/>
  <c r="N10" i="3"/>
  <c r="N5" i="3"/>
  <c r="N23" i="3"/>
  <c r="N9" i="3"/>
  <c r="N20" i="3"/>
  <c r="N17" i="3"/>
  <c r="N21" i="3"/>
  <c r="N8" i="3"/>
  <c r="N3" i="2"/>
  <c r="N27" i="2"/>
  <c r="N17" i="2"/>
  <c r="N23" i="2"/>
  <c r="N26" i="2"/>
  <c r="N18" i="2"/>
  <c r="N22" i="2"/>
  <c r="N21" i="2"/>
  <c r="N30" i="2"/>
  <c r="N31" i="2"/>
  <c r="N20" i="2"/>
  <c r="N28" i="2"/>
  <c r="N29" i="2"/>
  <c r="N16" i="2"/>
  <c r="N6" i="2"/>
  <c r="N32" i="2"/>
  <c r="N10" i="2"/>
  <c r="N5" i="2"/>
</calcChain>
</file>

<file path=xl/sharedStrings.xml><?xml version="1.0" encoding="utf-8"?>
<sst xmlns="http://schemas.openxmlformats.org/spreadsheetml/2006/main" count="813" uniqueCount="221">
  <si>
    <t>Judy Norris</t>
  </si>
  <si>
    <t>Blaze</t>
  </si>
  <si>
    <t>Terri Zurcher</t>
  </si>
  <si>
    <t>Annee</t>
  </si>
  <si>
    <t>Nap</t>
  </si>
  <si>
    <t>CBK Hook</t>
  </si>
  <si>
    <t>Carly</t>
  </si>
  <si>
    <t>Clark</t>
  </si>
  <si>
    <t>Karen Child</t>
  </si>
  <si>
    <t>Sage</t>
  </si>
  <si>
    <t>Jesse</t>
  </si>
  <si>
    <t>Tess</t>
  </si>
  <si>
    <t>Gene Zurcher</t>
  </si>
  <si>
    <t>Zeb</t>
  </si>
  <si>
    <t>Bob Hickman</t>
  </si>
  <si>
    <t>Trooper</t>
  </si>
  <si>
    <t>Becki Maloney</t>
  </si>
  <si>
    <t>Kirby</t>
  </si>
  <si>
    <t>Handler</t>
  </si>
  <si>
    <t>Dog</t>
  </si>
  <si>
    <t>Outrun
(20)</t>
  </si>
  <si>
    <t>Lift
(10)</t>
  </si>
  <si>
    <t>Fetch
(20)</t>
  </si>
  <si>
    <t>Drive
(30)</t>
  </si>
  <si>
    <t>Shed
(10)</t>
  </si>
  <si>
    <t>Pen
(10)</t>
  </si>
  <si>
    <t>Total Pts.
Lost</t>
  </si>
  <si>
    <t>Total Pts.
(100)</t>
  </si>
  <si>
    <t>OLF</t>
  </si>
  <si>
    <t>Handler</t>
  </si>
  <si>
    <t>Outrun
(20)</t>
  </si>
  <si>
    <t>Lift
(10)</t>
  </si>
  <si>
    <t>Fetch
(20)</t>
  </si>
  <si>
    <t>Drive
(30)</t>
  </si>
  <si>
    <t>Total Pts.
Lost</t>
  </si>
  <si>
    <t>Total Pts.
(100)</t>
  </si>
  <si>
    <t>OLF</t>
  </si>
  <si>
    <t>RO</t>
  </si>
  <si>
    <t>Pl.</t>
  </si>
  <si>
    <t>State</t>
  </si>
  <si>
    <t>WA</t>
  </si>
  <si>
    <t>ID</t>
  </si>
  <si>
    <t>OR</t>
  </si>
  <si>
    <t>Sandra Milberg</t>
  </si>
  <si>
    <t>Hope</t>
  </si>
  <si>
    <t>CA</t>
  </si>
  <si>
    <t>Ian Caldicott</t>
  </si>
  <si>
    <t>Goose</t>
  </si>
  <si>
    <t>Paul Murray</t>
  </si>
  <si>
    <t>Lexi</t>
  </si>
  <si>
    <t>Bryan White</t>
  </si>
  <si>
    <t>Rio</t>
  </si>
  <si>
    <t>CBK Ryder</t>
  </si>
  <si>
    <t>Shauna Wilson</t>
  </si>
  <si>
    <t>Connie Fontaine</t>
  </si>
  <si>
    <t>Duff</t>
  </si>
  <si>
    <t>Michael Burks</t>
  </si>
  <si>
    <t>Sport</t>
  </si>
  <si>
    <t>Anne Mock</t>
  </si>
  <si>
    <t>Ben</t>
  </si>
  <si>
    <t>Lynne Johnston</t>
  </si>
  <si>
    <t>Shane Harley</t>
  </si>
  <si>
    <t>Sharon Freilich</t>
  </si>
  <si>
    <t>Nan</t>
  </si>
  <si>
    <t>Jo Ferguson</t>
  </si>
  <si>
    <t>Brite</t>
  </si>
  <si>
    <t>Elissa Thau</t>
  </si>
  <si>
    <t xml:space="preserve">Susan Haight </t>
  </si>
  <si>
    <t>Tipper</t>
  </si>
  <si>
    <t>Vivien Willis</t>
  </si>
  <si>
    <t>Lilli</t>
  </si>
  <si>
    <t>Teri Tucker</t>
  </si>
  <si>
    <t>Jasper</t>
  </si>
  <si>
    <t>Adrienne Burnett</t>
  </si>
  <si>
    <t>Maddie</t>
  </si>
  <si>
    <t>Jeanne Boudrieau</t>
  </si>
  <si>
    <t>Moses</t>
  </si>
  <si>
    <t xml:space="preserve">Lisa Lujan </t>
  </si>
  <si>
    <t>Carol Wiggens</t>
  </si>
  <si>
    <t>JoJo</t>
  </si>
  <si>
    <t>Amy Coapman</t>
  </si>
  <si>
    <t>Roy</t>
  </si>
  <si>
    <t>Erin Swanson</t>
  </si>
  <si>
    <t>Coop</t>
  </si>
  <si>
    <t>Lorin Dewees</t>
  </si>
  <si>
    <t>Bryn</t>
  </si>
  <si>
    <t>Jean Singer</t>
  </si>
  <si>
    <t>Fin</t>
  </si>
  <si>
    <t>NV</t>
  </si>
  <si>
    <t>Jennifer Coleman</t>
  </si>
  <si>
    <t>Mac</t>
  </si>
  <si>
    <t>Deborah Millsap</t>
  </si>
  <si>
    <t>Bea</t>
  </si>
  <si>
    <t>JB Brick</t>
  </si>
  <si>
    <t>Brisco</t>
  </si>
  <si>
    <t>Shirley Rene</t>
  </si>
  <si>
    <t xml:space="preserve">Mica </t>
  </si>
  <si>
    <t>Wayne Fecht</t>
  </si>
  <si>
    <t>Zip</t>
  </si>
  <si>
    <t xml:space="preserve">Molly Belding </t>
  </si>
  <si>
    <t>Cee Cee</t>
  </si>
  <si>
    <t>Steve Alongi</t>
  </si>
  <si>
    <t>Sue MacDonald</t>
  </si>
  <si>
    <t>Laddiie</t>
  </si>
  <si>
    <t>Robert Otterson</t>
  </si>
  <si>
    <t>Maxie</t>
  </si>
  <si>
    <t>Primrose</t>
  </si>
  <si>
    <t>Carol Leyh</t>
  </si>
  <si>
    <t>Mo</t>
  </si>
  <si>
    <t>Heidi Hanson</t>
  </si>
  <si>
    <t>Mabel</t>
  </si>
  <si>
    <t>Devon</t>
  </si>
  <si>
    <t>Brae</t>
  </si>
  <si>
    <t>Janet Elliott</t>
  </si>
  <si>
    <t>Star</t>
  </si>
  <si>
    <t>Ron Fischer</t>
  </si>
  <si>
    <t>Jim</t>
  </si>
  <si>
    <t>Laura Vishoot</t>
  </si>
  <si>
    <t>Clyde</t>
  </si>
  <si>
    <t>Diana Phillips</t>
  </si>
  <si>
    <t xml:space="preserve">Mia </t>
  </si>
  <si>
    <t>Gage</t>
  </si>
  <si>
    <t>Debbi Dunne</t>
  </si>
  <si>
    <t>Wynn</t>
  </si>
  <si>
    <t>Quinn</t>
  </si>
  <si>
    <t>Barb McPherson</t>
  </si>
  <si>
    <t>Jade</t>
  </si>
  <si>
    <t>Kylo Murray Gann</t>
  </si>
  <si>
    <t>Mike</t>
  </si>
  <si>
    <t>John Fontaine</t>
  </si>
  <si>
    <t>Roxie</t>
  </si>
  <si>
    <t>Flo</t>
  </si>
  <si>
    <t>Secret</t>
  </si>
  <si>
    <t>George MacDonald</t>
  </si>
  <si>
    <t>Jaff</t>
  </si>
  <si>
    <t>Mary Gutk Necht</t>
  </si>
  <si>
    <t>Mae</t>
  </si>
  <si>
    <t>Sonja Straub</t>
  </si>
  <si>
    <t>Finn</t>
  </si>
  <si>
    <t>Mohawk #1 Open Scores Saturday</t>
  </si>
  <si>
    <t>Mohawk #1 Open Scores Sunday</t>
  </si>
  <si>
    <t>Judge: Charlie Torre</t>
  </si>
  <si>
    <t>Pamela Cherny</t>
  </si>
  <si>
    <t>Taz</t>
  </si>
  <si>
    <t>Kathy Hoffer</t>
  </si>
  <si>
    <t>Molly</t>
  </si>
  <si>
    <t>Boss</t>
  </si>
  <si>
    <t>Peter</t>
  </si>
  <si>
    <t>Badger</t>
  </si>
  <si>
    <t>Wren</t>
  </si>
  <si>
    <t>Rhumer</t>
  </si>
  <si>
    <t>LOUIE</t>
  </si>
  <si>
    <t>Mary Hunnicutt</t>
  </si>
  <si>
    <t>Flora</t>
  </si>
  <si>
    <t>Riff</t>
  </si>
  <si>
    <t>Donna Larson</t>
  </si>
  <si>
    <t>Jean</t>
  </si>
  <si>
    <t>Valkyrie</t>
  </si>
  <si>
    <t>Chance</t>
  </si>
  <si>
    <t>Julie Grenfell</t>
  </si>
  <si>
    <t>Timber</t>
  </si>
  <si>
    <t>Scout</t>
  </si>
  <si>
    <t>Lisa Berglund</t>
  </si>
  <si>
    <t>Sam</t>
  </si>
  <si>
    <t>Clem</t>
  </si>
  <si>
    <t>Brenda Kuchenbecker</t>
  </si>
  <si>
    <t>Caper</t>
  </si>
  <si>
    <t>Pen</t>
  </si>
  <si>
    <t>Kev</t>
  </si>
  <si>
    <t>Vito</t>
  </si>
  <si>
    <t>Alex</t>
  </si>
  <si>
    <t>Darby</t>
  </si>
  <si>
    <t>Zack</t>
  </si>
  <si>
    <t>Dinah</t>
  </si>
  <si>
    <t>Olive</t>
  </si>
  <si>
    <t>Bliss</t>
  </si>
  <si>
    <t>Slip</t>
  </si>
  <si>
    <t>Garnet</t>
  </si>
  <si>
    <t>CBK Try</t>
  </si>
  <si>
    <t>Donna Shaw</t>
  </si>
  <si>
    <t>Buster</t>
  </si>
  <si>
    <t>Kam</t>
  </si>
  <si>
    <t>Jane Hickman</t>
  </si>
  <si>
    <t>Rachel</t>
  </si>
  <si>
    <t>Spyder</t>
  </si>
  <si>
    <t>Lynn McAward</t>
  </si>
  <si>
    <t>Britt</t>
  </si>
  <si>
    <t>Diane Craine</t>
  </si>
  <si>
    <t>Jessie</t>
  </si>
  <si>
    <t>Lonerider Sadi</t>
  </si>
  <si>
    <t>Bert</t>
  </si>
  <si>
    <t>Stephanie Finnianous</t>
  </si>
  <si>
    <t>Zeus</t>
  </si>
  <si>
    <t>Kaylee</t>
  </si>
  <si>
    <t>Robin Hall</t>
  </si>
  <si>
    <t>Timothy Grass</t>
  </si>
  <si>
    <t>Susan Haight</t>
  </si>
  <si>
    <t>Liz</t>
  </si>
  <si>
    <t>Brett</t>
  </si>
  <si>
    <t>Lisa Lujan</t>
  </si>
  <si>
    <t>Stirling Kita</t>
  </si>
  <si>
    <t>Total Pts.
(90)</t>
  </si>
  <si>
    <t>Mohawk #1 PN Scores</t>
  </si>
  <si>
    <t>Mohawk #1 Ranch Scores</t>
  </si>
  <si>
    <t>Drive
(20)</t>
  </si>
  <si>
    <t>Hold
(10)</t>
  </si>
  <si>
    <t>Total Pts.
(80)</t>
  </si>
  <si>
    <t>Paul Stauffer</t>
  </si>
  <si>
    <t>Emma</t>
  </si>
  <si>
    <t>Tony</t>
  </si>
  <si>
    <t>RT</t>
  </si>
  <si>
    <t>Toby</t>
  </si>
  <si>
    <t>Mohawk Nursery Round 1 Scores</t>
  </si>
  <si>
    <t>Mohawk Nursery Round 2 Scores</t>
  </si>
  <si>
    <t>DQ</t>
  </si>
  <si>
    <t>CBK Teff</t>
  </si>
  <si>
    <t>Moss</t>
  </si>
  <si>
    <t>Pam Chernie</t>
  </si>
  <si>
    <t>Cerie</t>
  </si>
  <si>
    <t>Ceri</t>
  </si>
  <si>
    <t>Scetch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</si>
</sst>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2" xfId="0" applyFont="1" applyBorder="1" applyAlignment="1"/>
    <xf numFmtId="0" fontId="7" fillId="2" borderId="10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3" borderId="16" xfId="0" applyFont="1" applyFill="1" applyBorder="1" applyAlignment="1"/>
    <xf numFmtId="0" fontId="7" fillId="2" borderId="17" xfId="0" applyFont="1" applyFill="1" applyBorder="1" applyAlignment="1"/>
    <xf numFmtId="0" fontId="8" fillId="3" borderId="16" xfId="0" applyFont="1" applyFill="1" applyBorder="1" applyAlignment="1"/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8" xfId="0" applyFont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2" borderId="22" xfId="0" applyFont="1" applyFill="1" applyBorder="1" applyAlignment="1"/>
    <xf numFmtId="0" fontId="3" fillId="0" borderId="2" xfId="0" applyFont="1" applyBorder="1" applyAlignment="1"/>
    <xf numFmtId="0" fontId="11" fillId="2" borderId="31" xfId="0" applyFont="1" applyFill="1" applyBorder="1" applyAlignment="1"/>
    <xf numFmtId="0" fontId="11" fillId="2" borderId="6" xfId="0" applyFont="1" applyFill="1" applyBorder="1" applyAlignment="1"/>
    <xf numFmtId="0" fontId="12" fillId="0" borderId="0" xfId="0" applyFont="1" applyAlignment="1"/>
    <xf numFmtId="0" fontId="9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3" fillId="0" borderId="33" xfId="0" applyFont="1" applyBorder="1" applyAlignment="1"/>
    <xf numFmtId="0" fontId="3" fillId="0" borderId="32" xfId="0" applyFont="1" applyBorder="1" applyAlignment="1">
      <alignment horizontal="right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3" borderId="16" xfId="0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5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10" fillId="0" borderId="18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4" fillId="0" borderId="19" xfId="0" applyFont="1" applyFill="1" applyBorder="1" applyAlignment="1">
      <alignment vertical="center"/>
    </xf>
    <xf numFmtId="0" fontId="3" fillId="0" borderId="12" xfId="0" applyFont="1" applyFill="1" applyBorder="1" applyAlignme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8" workbookViewId="0">
      <selection activeCell="B20" sqref="B20"/>
    </sheetView>
  </sheetViews>
  <sheetFormatPr defaultRowHeight="14.25" x14ac:dyDescent="0.2"/>
  <cols>
    <col min="1" max="1" width="3.5" customWidth="1"/>
    <col min="2" max="2" width="17.625" customWidth="1"/>
    <col min="3" max="3" width="14.875" customWidth="1"/>
    <col min="4" max="4" width="6.75" customWidth="1"/>
    <col min="5" max="11" width="10.625" customWidth="1"/>
    <col min="12" max="12" width="11.25" hidden="1" customWidth="1"/>
  </cols>
  <sheetData>
    <row r="1" spans="1:11" ht="24" thickBot="1" x14ac:dyDescent="0.4">
      <c r="A1" s="2"/>
      <c r="B1" s="35" t="s">
        <v>212</v>
      </c>
      <c r="C1" s="2"/>
      <c r="D1" s="2"/>
      <c r="E1" s="2"/>
      <c r="F1" s="2"/>
      <c r="G1" s="2"/>
      <c r="H1" s="2"/>
      <c r="I1" s="35" t="s">
        <v>141</v>
      </c>
      <c r="J1" s="2"/>
      <c r="K1" s="2"/>
    </row>
    <row r="2" spans="1:11" ht="32.25" thickBot="1" x14ac:dyDescent="0.3">
      <c r="A2" s="21" t="s">
        <v>38</v>
      </c>
      <c r="B2" s="20" t="s">
        <v>18</v>
      </c>
      <c r="C2" s="20" t="s">
        <v>19</v>
      </c>
      <c r="D2" s="31" t="s">
        <v>39</v>
      </c>
      <c r="E2" s="28" t="s">
        <v>20</v>
      </c>
      <c r="F2" s="26" t="s">
        <v>21</v>
      </c>
      <c r="G2" s="26" t="s">
        <v>22</v>
      </c>
      <c r="H2" s="26" t="s">
        <v>23</v>
      </c>
      <c r="I2" s="27" t="s">
        <v>25</v>
      </c>
      <c r="J2" s="28" t="s">
        <v>26</v>
      </c>
      <c r="K2" s="40" t="s">
        <v>201</v>
      </c>
    </row>
    <row r="3" spans="1:11" ht="20.100000000000001" customHeight="1" x14ac:dyDescent="0.25">
      <c r="A3" s="17">
        <v>1</v>
      </c>
      <c r="B3" s="16" t="s">
        <v>117</v>
      </c>
      <c r="C3" s="29" t="s">
        <v>148</v>
      </c>
      <c r="D3" s="41" t="s">
        <v>42</v>
      </c>
      <c r="E3" s="32">
        <v>8</v>
      </c>
      <c r="F3" s="3">
        <v>1</v>
      </c>
      <c r="G3" s="3">
        <v>2</v>
      </c>
      <c r="H3" s="3">
        <v>12</v>
      </c>
      <c r="I3" s="4">
        <v>1</v>
      </c>
      <c r="J3" s="12">
        <f t="shared" ref="J3:J9" si="0">SUM(E3:I3)</f>
        <v>24</v>
      </c>
      <c r="K3" s="24">
        <f t="shared" ref="K3:K9" si="1">90-J3</f>
        <v>66</v>
      </c>
    </row>
    <row r="4" spans="1:11" ht="20.100000000000001" customHeight="1" x14ac:dyDescent="0.25">
      <c r="A4" s="17">
        <v>2</v>
      </c>
      <c r="B4" s="16" t="s">
        <v>144</v>
      </c>
      <c r="C4" s="29" t="s">
        <v>145</v>
      </c>
      <c r="D4" s="41" t="s">
        <v>45</v>
      </c>
      <c r="E4" s="32">
        <v>1</v>
      </c>
      <c r="F4" s="3">
        <v>2</v>
      </c>
      <c r="G4" s="3">
        <v>5</v>
      </c>
      <c r="H4" s="3">
        <v>12</v>
      </c>
      <c r="I4" s="4">
        <v>10</v>
      </c>
      <c r="J4" s="12">
        <f t="shared" si="0"/>
        <v>30</v>
      </c>
      <c r="K4" s="24">
        <f t="shared" si="1"/>
        <v>60</v>
      </c>
    </row>
    <row r="5" spans="1:11" ht="20.100000000000001" customHeight="1" x14ac:dyDescent="0.25">
      <c r="A5" s="17">
        <v>3</v>
      </c>
      <c r="B5" s="16" t="s">
        <v>144</v>
      </c>
      <c r="C5" s="29" t="s">
        <v>151</v>
      </c>
      <c r="D5" s="41" t="s">
        <v>45</v>
      </c>
      <c r="E5" s="32">
        <v>3</v>
      </c>
      <c r="F5" s="3">
        <v>3</v>
      </c>
      <c r="G5" s="3">
        <v>10</v>
      </c>
      <c r="H5" s="3">
        <v>16</v>
      </c>
      <c r="I5" s="4">
        <v>10</v>
      </c>
      <c r="J5" s="12">
        <f t="shared" si="0"/>
        <v>42</v>
      </c>
      <c r="K5" s="24">
        <f t="shared" si="1"/>
        <v>48</v>
      </c>
    </row>
    <row r="6" spans="1:11" ht="20.100000000000001" customHeight="1" x14ac:dyDescent="0.25">
      <c r="A6" s="17">
        <v>4</v>
      </c>
      <c r="B6" s="16" t="s">
        <v>46</v>
      </c>
      <c r="C6" s="29" t="s">
        <v>146</v>
      </c>
      <c r="D6" s="41" t="s">
        <v>42</v>
      </c>
      <c r="E6" s="32">
        <v>4</v>
      </c>
      <c r="F6" s="3">
        <v>2</v>
      </c>
      <c r="G6" s="3">
        <v>10</v>
      </c>
      <c r="H6" s="3">
        <v>22</v>
      </c>
      <c r="I6" s="4">
        <v>10</v>
      </c>
      <c r="J6" s="12">
        <f t="shared" si="0"/>
        <v>48</v>
      </c>
      <c r="K6" s="24">
        <f t="shared" si="1"/>
        <v>42</v>
      </c>
    </row>
    <row r="7" spans="1:11" ht="20.100000000000001" customHeight="1" x14ac:dyDescent="0.25">
      <c r="A7" s="17">
        <v>5</v>
      </c>
      <c r="B7" s="16" t="s">
        <v>125</v>
      </c>
      <c r="C7" s="29" t="s">
        <v>149</v>
      </c>
      <c r="D7" s="41" t="s">
        <v>45</v>
      </c>
      <c r="E7" s="32">
        <v>2</v>
      </c>
      <c r="F7" s="3">
        <v>4</v>
      </c>
      <c r="G7" s="3">
        <v>10</v>
      </c>
      <c r="H7" s="3">
        <v>23</v>
      </c>
      <c r="I7" s="4">
        <v>10</v>
      </c>
      <c r="J7" s="12">
        <f t="shared" si="0"/>
        <v>49</v>
      </c>
      <c r="K7" s="24">
        <f t="shared" si="1"/>
        <v>41</v>
      </c>
    </row>
    <row r="8" spans="1:11" ht="20.100000000000001" customHeight="1" x14ac:dyDescent="0.25">
      <c r="A8" s="17">
        <v>6</v>
      </c>
      <c r="B8" s="16" t="s">
        <v>102</v>
      </c>
      <c r="C8" s="29" t="s">
        <v>147</v>
      </c>
      <c r="D8" s="41" t="s">
        <v>40</v>
      </c>
      <c r="E8" s="32">
        <v>16</v>
      </c>
      <c r="F8" s="3">
        <v>3</v>
      </c>
      <c r="G8" s="3">
        <v>6</v>
      </c>
      <c r="H8" s="3">
        <v>24</v>
      </c>
      <c r="I8" s="4">
        <v>10</v>
      </c>
      <c r="J8" s="12">
        <f t="shared" si="0"/>
        <v>59</v>
      </c>
      <c r="K8" s="24">
        <f t="shared" si="1"/>
        <v>31</v>
      </c>
    </row>
    <row r="9" spans="1:11" ht="20.100000000000001" customHeight="1" x14ac:dyDescent="0.25">
      <c r="A9" s="17">
        <v>7</v>
      </c>
      <c r="B9" s="16" t="s">
        <v>152</v>
      </c>
      <c r="C9" s="29" t="s">
        <v>153</v>
      </c>
      <c r="D9" s="41" t="s">
        <v>42</v>
      </c>
      <c r="E9" s="32">
        <v>19</v>
      </c>
      <c r="F9" s="3">
        <v>3</v>
      </c>
      <c r="G9" s="3">
        <v>10</v>
      </c>
      <c r="H9" s="3">
        <v>18</v>
      </c>
      <c r="I9" s="4">
        <v>10</v>
      </c>
      <c r="J9" s="12">
        <f t="shared" si="0"/>
        <v>60</v>
      </c>
      <c r="K9" s="24">
        <f t="shared" si="1"/>
        <v>30</v>
      </c>
    </row>
    <row r="10" spans="1:11" ht="20.100000000000001" customHeight="1" x14ac:dyDescent="0.25">
      <c r="A10" s="17">
        <v>8</v>
      </c>
      <c r="B10" s="16" t="s">
        <v>142</v>
      </c>
      <c r="C10" s="29" t="s">
        <v>143</v>
      </c>
      <c r="D10" s="41" t="s">
        <v>45</v>
      </c>
      <c r="E10" s="32">
        <v>7</v>
      </c>
      <c r="F10" s="3">
        <v>2</v>
      </c>
      <c r="G10" s="3">
        <v>18</v>
      </c>
      <c r="H10" s="3" t="s">
        <v>210</v>
      </c>
      <c r="I10" s="4"/>
      <c r="J10" s="12"/>
      <c r="K10" s="86" t="s">
        <v>210</v>
      </c>
    </row>
    <row r="11" spans="1:11" ht="20.100000000000001" customHeight="1" x14ac:dyDescent="0.25">
      <c r="A11" s="17">
        <v>9</v>
      </c>
      <c r="B11" s="16" t="s">
        <v>142</v>
      </c>
      <c r="C11" s="29" t="s">
        <v>150</v>
      </c>
      <c r="D11" s="41" t="s">
        <v>45</v>
      </c>
      <c r="E11" s="32" t="s">
        <v>210</v>
      </c>
      <c r="F11" s="3"/>
      <c r="G11" s="3"/>
      <c r="H11" s="3"/>
      <c r="I11" s="4"/>
      <c r="J11" s="42"/>
      <c r="K11" s="87" t="s">
        <v>210</v>
      </c>
    </row>
    <row r="12" spans="1:11" ht="20.100000000000001" customHeight="1" x14ac:dyDescent="0.25">
      <c r="A12" s="17">
        <v>10</v>
      </c>
      <c r="B12" s="16" t="s">
        <v>91</v>
      </c>
      <c r="C12" s="29" t="s">
        <v>154</v>
      </c>
      <c r="D12" s="41" t="s">
        <v>42</v>
      </c>
      <c r="E12" s="32" t="s">
        <v>210</v>
      </c>
      <c r="F12" s="3"/>
      <c r="G12" s="3"/>
      <c r="H12" s="3"/>
      <c r="I12" s="4"/>
      <c r="J12" s="42"/>
      <c r="K12" s="88" t="s">
        <v>210</v>
      </c>
    </row>
    <row r="13" spans="1:11" ht="20.100000000000001" customHeight="1" x14ac:dyDescent="0.25">
      <c r="A13" s="18">
        <v>11</v>
      </c>
      <c r="B13" s="15" t="s">
        <v>117</v>
      </c>
      <c r="C13" s="30" t="s">
        <v>209</v>
      </c>
      <c r="D13" s="23" t="s">
        <v>42</v>
      </c>
      <c r="E13" s="12" t="s">
        <v>210</v>
      </c>
      <c r="F13" s="8"/>
      <c r="G13" s="8"/>
      <c r="H13" s="8"/>
      <c r="I13" s="9"/>
      <c r="J13" s="42"/>
      <c r="K13" s="89" t="s">
        <v>210</v>
      </c>
    </row>
    <row r="14" spans="1:11" ht="20.100000000000001" customHeight="1" x14ac:dyDescent="0.25">
      <c r="A14" s="17">
        <v>12</v>
      </c>
      <c r="B14" s="16" t="s">
        <v>187</v>
      </c>
      <c r="C14" s="29" t="s">
        <v>211</v>
      </c>
      <c r="D14" s="22" t="s">
        <v>42</v>
      </c>
      <c r="E14" s="32" t="s">
        <v>210</v>
      </c>
      <c r="F14" s="3"/>
      <c r="G14" s="3"/>
      <c r="H14" s="3"/>
      <c r="I14" s="4"/>
      <c r="J14" s="42"/>
      <c r="K14" s="90" t="s">
        <v>210</v>
      </c>
    </row>
    <row r="15" spans="1:11" ht="20.100000000000001" customHeight="1" x14ac:dyDescent="0.25">
      <c r="A15" s="17"/>
      <c r="B15" s="16"/>
      <c r="C15" s="29"/>
      <c r="D15" s="22"/>
      <c r="E15" s="32"/>
      <c r="F15" s="3"/>
      <c r="G15" s="3"/>
      <c r="H15" s="3"/>
      <c r="I15" s="4"/>
      <c r="J15" s="12"/>
      <c r="K15" s="24"/>
    </row>
    <row r="16" spans="1:11" ht="20.100000000000001" customHeight="1" x14ac:dyDescent="0.25">
      <c r="A16" s="17"/>
      <c r="B16" s="16"/>
      <c r="C16" s="29"/>
      <c r="D16" s="22"/>
      <c r="E16" s="32"/>
      <c r="F16" s="3"/>
      <c r="G16" s="3"/>
      <c r="H16" s="3"/>
      <c r="I16" s="4"/>
      <c r="J16" s="12"/>
      <c r="K16" s="24"/>
    </row>
    <row r="17" spans="1:12" ht="20.100000000000001" customHeight="1" x14ac:dyDescent="0.2"/>
    <row r="18" spans="1:12" s="2" customFormat="1" ht="25.5" customHeight="1" thickBot="1" x14ac:dyDescent="0.4">
      <c r="B18" s="35" t="s">
        <v>213</v>
      </c>
      <c r="I18" s="35" t="s">
        <v>141</v>
      </c>
    </row>
    <row r="19" spans="1:12" s="1" customFormat="1" ht="29.25" customHeight="1" thickBot="1" x14ac:dyDescent="0.3">
      <c r="A19" s="21" t="s">
        <v>38</v>
      </c>
      <c r="B19" s="20" t="s">
        <v>18</v>
      </c>
      <c r="C19" s="20" t="s">
        <v>19</v>
      </c>
      <c r="D19" s="31" t="s">
        <v>39</v>
      </c>
      <c r="E19" s="28" t="s">
        <v>20</v>
      </c>
      <c r="F19" s="26" t="s">
        <v>21</v>
      </c>
      <c r="G19" s="26" t="s">
        <v>22</v>
      </c>
      <c r="H19" s="26" t="s">
        <v>23</v>
      </c>
      <c r="I19" s="27" t="s">
        <v>25</v>
      </c>
      <c r="J19" s="28" t="s">
        <v>26</v>
      </c>
      <c r="K19" s="40" t="s">
        <v>201</v>
      </c>
      <c r="L19" s="14" t="s">
        <v>28</v>
      </c>
    </row>
    <row r="20" spans="1:12" ht="20.100000000000001" customHeight="1" x14ac:dyDescent="0.25">
      <c r="A20" s="17">
        <v>1</v>
      </c>
      <c r="B20" s="16" t="s">
        <v>117</v>
      </c>
      <c r="C20" s="29" t="s">
        <v>148</v>
      </c>
      <c r="D20" s="91" t="s">
        <v>42</v>
      </c>
      <c r="E20" s="92">
        <v>9</v>
      </c>
      <c r="F20" s="3">
        <v>2</v>
      </c>
      <c r="G20" s="3">
        <v>13</v>
      </c>
      <c r="H20" s="3">
        <v>10</v>
      </c>
      <c r="I20" s="4">
        <v>0</v>
      </c>
      <c r="J20" s="12">
        <f t="shared" ref="J20:J22" si="2">SUM(E20:I20)</f>
        <v>34</v>
      </c>
      <c r="K20" s="24">
        <f t="shared" ref="K20:K22" si="3">90-J20</f>
        <v>56</v>
      </c>
      <c r="L20" s="9">
        <f>SUM(E20:I20)</f>
        <v>34</v>
      </c>
    </row>
    <row r="21" spans="1:12" ht="20.100000000000001" customHeight="1" x14ac:dyDescent="0.25">
      <c r="A21" s="17">
        <v>2</v>
      </c>
      <c r="B21" s="16" t="s">
        <v>144</v>
      </c>
      <c r="C21" s="29" t="s">
        <v>145</v>
      </c>
      <c r="D21" s="91" t="s">
        <v>45</v>
      </c>
      <c r="E21" s="92">
        <v>2</v>
      </c>
      <c r="F21" s="3">
        <v>2</v>
      </c>
      <c r="G21" s="3">
        <v>10</v>
      </c>
      <c r="H21" s="3">
        <v>16</v>
      </c>
      <c r="I21" s="4">
        <v>10</v>
      </c>
      <c r="J21" s="12">
        <f t="shared" si="2"/>
        <v>40</v>
      </c>
      <c r="K21" s="24">
        <f t="shared" si="3"/>
        <v>50</v>
      </c>
      <c r="L21" s="9">
        <f>SUM(E21:I21)</f>
        <v>40</v>
      </c>
    </row>
    <row r="22" spans="1:12" ht="20.100000000000001" customHeight="1" x14ac:dyDescent="0.25">
      <c r="A22" s="17">
        <v>3</v>
      </c>
      <c r="B22" s="16" t="s">
        <v>144</v>
      </c>
      <c r="C22" s="29" t="s">
        <v>151</v>
      </c>
      <c r="D22" s="91" t="s">
        <v>45</v>
      </c>
      <c r="E22" s="92">
        <v>2</v>
      </c>
      <c r="F22" s="3">
        <v>2</v>
      </c>
      <c r="G22" s="3">
        <v>5</v>
      </c>
      <c r="H22" s="3">
        <v>14</v>
      </c>
      <c r="I22" s="4">
        <v>10</v>
      </c>
      <c r="J22" s="12">
        <f t="shared" si="2"/>
        <v>33</v>
      </c>
      <c r="K22" s="24">
        <f t="shared" si="3"/>
        <v>57</v>
      </c>
      <c r="L22" s="9">
        <f>SUM(E22:I22)</f>
        <v>33</v>
      </c>
    </row>
    <row r="23" spans="1:12" ht="20.100000000000001" customHeight="1" x14ac:dyDescent="0.25">
      <c r="A23" s="17">
        <v>4</v>
      </c>
      <c r="B23" s="16" t="s">
        <v>125</v>
      </c>
      <c r="C23" s="29" t="s">
        <v>149</v>
      </c>
      <c r="D23" s="91" t="s">
        <v>45</v>
      </c>
      <c r="E23" s="92">
        <v>1</v>
      </c>
      <c r="F23" s="3">
        <v>0</v>
      </c>
      <c r="G23" s="3">
        <v>18</v>
      </c>
      <c r="H23" s="3">
        <v>30</v>
      </c>
      <c r="I23" s="4">
        <v>10</v>
      </c>
      <c r="J23" s="12">
        <f>SUM(E23:I23)</f>
        <v>59</v>
      </c>
      <c r="K23" s="24">
        <f>90-J23</f>
        <v>31</v>
      </c>
      <c r="L23" s="9">
        <f>SUM(E23:G23)</f>
        <v>19</v>
      </c>
    </row>
    <row r="24" spans="1:12" ht="20.100000000000001" customHeight="1" x14ac:dyDescent="0.25">
      <c r="A24" s="17">
        <v>5</v>
      </c>
      <c r="B24" s="16" t="s">
        <v>46</v>
      </c>
      <c r="C24" s="29" t="s">
        <v>146</v>
      </c>
      <c r="D24" s="91" t="s">
        <v>42</v>
      </c>
      <c r="E24" s="92">
        <v>2</v>
      </c>
      <c r="F24" s="3">
        <v>0</v>
      </c>
      <c r="G24" s="3">
        <v>18</v>
      </c>
      <c r="H24" s="3" t="s">
        <v>210</v>
      </c>
      <c r="I24" s="4"/>
      <c r="J24" s="12"/>
      <c r="K24" s="24" t="s">
        <v>210</v>
      </c>
      <c r="L24" s="9">
        <f>SUM(E24:I24)</f>
        <v>20</v>
      </c>
    </row>
    <row r="25" spans="1:12" ht="20.100000000000001" customHeight="1" x14ac:dyDescent="0.25">
      <c r="A25" s="17">
        <v>6</v>
      </c>
      <c r="B25" s="16" t="s">
        <v>102</v>
      </c>
      <c r="C25" s="29" t="s">
        <v>147</v>
      </c>
      <c r="D25" s="91" t="s">
        <v>40</v>
      </c>
      <c r="E25" s="92">
        <v>6</v>
      </c>
      <c r="F25" s="3">
        <v>2</v>
      </c>
      <c r="G25" s="3">
        <v>18</v>
      </c>
      <c r="H25" s="3" t="s">
        <v>210</v>
      </c>
      <c r="I25" s="4"/>
      <c r="J25" s="12"/>
      <c r="K25" s="24" t="s">
        <v>210</v>
      </c>
      <c r="L25" s="9">
        <f>SUM(E25:I25)</f>
        <v>26</v>
      </c>
    </row>
    <row r="26" spans="1:12" ht="20.100000000000001" customHeight="1" x14ac:dyDescent="0.25">
      <c r="A26" s="17">
        <v>7</v>
      </c>
      <c r="B26" s="16" t="s">
        <v>91</v>
      </c>
      <c r="C26" s="29" t="s">
        <v>154</v>
      </c>
      <c r="D26" s="91" t="s">
        <v>42</v>
      </c>
      <c r="E26" s="92">
        <v>4</v>
      </c>
      <c r="F26" s="3">
        <v>4</v>
      </c>
      <c r="G26" s="3">
        <v>13</v>
      </c>
      <c r="H26" s="3" t="s">
        <v>210</v>
      </c>
      <c r="I26" s="4"/>
      <c r="J26" s="12"/>
      <c r="K26" s="24" t="s">
        <v>210</v>
      </c>
      <c r="L26" s="9">
        <f>SUM(E26:G26)</f>
        <v>21</v>
      </c>
    </row>
    <row r="27" spans="1:12" ht="18.95" customHeight="1" x14ac:dyDescent="0.25">
      <c r="A27" s="18">
        <v>8</v>
      </c>
      <c r="B27" s="15" t="s">
        <v>117</v>
      </c>
      <c r="C27" s="30" t="s">
        <v>209</v>
      </c>
      <c r="D27" s="93" t="s">
        <v>42</v>
      </c>
      <c r="E27" s="94" t="s">
        <v>210</v>
      </c>
      <c r="F27" s="8"/>
      <c r="G27" s="8"/>
      <c r="H27" s="8"/>
      <c r="I27" s="9"/>
      <c r="J27" s="12"/>
      <c r="K27" s="24" t="s">
        <v>210</v>
      </c>
      <c r="L27" s="9">
        <f>SUM(E27:G27)</f>
        <v>0</v>
      </c>
    </row>
    <row r="28" spans="1:12" ht="18.95" customHeight="1" x14ac:dyDescent="0.25">
      <c r="A28" s="18">
        <v>9</v>
      </c>
      <c r="B28" s="16" t="s">
        <v>142</v>
      </c>
      <c r="C28" s="29" t="s">
        <v>150</v>
      </c>
      <c r="D28" s="91" t="s">
        <v>45</v>
      </c>
      <c r="E28" s="92" t="s">
        <v>210</v>
      </c>
      <c r="F28" s="3"/>
      <c r="G28" s="3"/>
      <c r="H28" s="3"/>
      <c r="I28" s="4"/>
      <c r="J28" s="12"/>
      <c r="K28" s="24" t="s">
        <v>210</v>
      </c>
      <c r="L28" s="9"/>
    </row>
    <row r="29" spans="1:12" ht="20.100000000000001" customHeight="1" x14ac:dyDescent="0.25">
      <c r="A29" s="17">
        <v>10</v>
      </c>
      <c r="B29" s="16" t="s">
        <v>142</v>
      </c>
      <c r="C29" s="29" t="s">
        <v>143</v>
      </c>
      <c r="D29" s="91" t="s">
        <v>45</v>
      </c>
      <c r="E29" s="92" t="s">
        <v>210</v>
      </c>
      <c r="F29" s="3"/>
      <c r="G29" s="3"/>
      <c r="H29" s="3"/>
      <c r="I29" s="4"/>
      <c r="J29" s="12"/>
      <c r="K29" s="24" t="s">
        <v>210</v>
      </c>
      <c r="L29" s="9">
        <f>SUM(E29:G29)</f>
        <v>0</v>
      </c>
    </row>
    <row r="30" spans="1:12" ht="20.100000000000001" customHeight="1" x14ac:dyDescent="0.2"/>
    <row r="31" spans="1:12" ht="20.100000000000001" customHeight="1" x14ac:dyDescent="0.2"/>
    <row r="32" spans="1:1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</sheetData>
  <sortState ref="A18:L29">
    <sortCondition descending="1" ref="K18:K29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2" sqref="C2"/>
    </sheetView>
  </sheetViews>
  <sheetFormatPr defaultRowHeight="14.25" x14ac:dyDescent="0.2"/>
  <cols>
    <col min="1" max="1" width="3.5" customWidth="1"/>
    <col min="2" max="2" width="3.5" hidden="1" customWidth="1"/>
    <col min="3" max="3" width="17.625" customWidth="1"/>
    <col min="4" max="4" width="14.5" customWidth="1"/>
    <col min="5" max="5" width="7.875" hidden="1" customWidth="1"/>
    <col min="6" max="12" width="10.625" customWidth="1"/>
    <col min="13" max="13" width="11.25" hidden="1" customWidth="1"/>
  </cols>
  <sheetData>
    <row r="1" spans="1:13" s="2" customFormat="1" ht="25.5" customHeight="1" thickBot="1" x14ac:dyDescent="0.4">
      <c r="C1" s="35" t="s">
        <v>202</v>
      </c>
      <c r="J1" s="35" t="s">
        <v>141</v>
      </c>
    </row>
    <row r="2" spans="1:13" s="1" customFormat="1" ht="29.25" customHeight="1" thickBot="1" x14ac:dyDescent="0.3">
      <c r="A2" s="21" t="s">
        <v>38</v>
      </c>
      <c r="B2" s="19" t="s">
        <v>37</v>
      </c>
      <c r="C2" s="20" t="s">
        <v>18</v>
      </c>
      <c r="D2" s="20" t="s">
        <v>19</v>
      </c>
      <c r="E2" s="31" t="s">
        <v>39</v>
      </c>
      <c r="F2" s="28" t="s">
        <v>20</v>
      </c>
      <c r="G2" s="26" t="s">
        <v>21</v>
      </c>
      <c r="H2" s="26" t="s">
        <v>22</v>
      </c>
      <c r="I2" s="26" t="s">
        <v>23</v>
      </c>
      <c r="J2" s="27" t="s">
        <v>25</v>
      </c>
      <c r="K2" s="28" t="s">
        <v>26</v>
      </c>
      <c r="L2" s="40" t="s">
        <v>201</v>
      </c>
      <c r="M2" s="14" t="s">
        <v>28</v>
      </c>
    </row>
    <row r="3" spans="1:13" ht="20.100000000000001" customHeight="1" x14ac:dyDescent="0.25">
      <c r="A3" s="51">
        <v>1</v>
      </c>
      <c r="B3" s="17">
        <v>13</v>
      </c>
      <c r="C3" s="16" t="s">
        <v>86</v>
      </c>
      <c r="D3" s="29" t="s">
        <v>170</v>
      </c>
      <c r="E3" s="22"/>
      <c r="F3" s="32">
        <v>0</v>
      </c>
      <c r="G3" s="3">
        <v>0</v>
      </c>
      <c r="H3" s="3">
        <v>3</v>
      </c>
      <c r="I3" s="3">
        <v>12</v>
      </c>
      <c r="J3" s="4">
        <v>1</v>
      </c>
      <c r="K3" s="12">
        <f t="shared" ref="K3:K20" si="0">SUM(F3:J3)</f>
        <v>16</v>
      </c>
      <c r="L3" s="24">
        <f t="shared" ref="L3:L20" si="1">90-K3</f>
        <v>74</v>
      </c>
      <c r="M3" s="9">
        <f>SUM(F3:J3)</f>
        <v>16</v>
      </c>
    </row>
    <row r="4" spans="1:13" ht="20.100000000000001" customHeight="1" x14ac:dyDescent="0.25">
      <c r="A4" s="51">
        <f>1+A3</f>
        <v>2</v>
      </c>
      <c r="B4" s="17">
        <v>7</v>
      </c>
      <c r="C4" s="16" t="s">
        <v>162</v>
      </c>
      <c r="D4" s="29" t="s">
        <v>163</v>
      </c>
      <c r="E4" s="22"/>
      <c r="F4" s="32">
        <v>0</v>
      </c>
      <c r="G4" s="3">
        <v>1</v>
      </c>
      <c r="H4" s="3">
        <v>9</v>
      </c>
      <c r="I4" s="3">
        <v>11</v>
      </c>
      <c r="J4" s="4">
        <v>10</v>
      </c>
      <c r="K4" s="12">
        <f t="shared" si="0"/>
        <v>31</v>
      </c>
      <c r="L4" s="24">
        <f t="shared" si="1"/>
        <v>59</v>
      </c>
      <c r="M4" s="9">
        <f>SUM(F4:J4)</f>
        <v>31</v>
      </c>
    </row>
    <row r="5" spans="1:13" ht="20.100000000000001" customHeight="1" x14ac:dyDescent="0.25">
      <c r="A5" s="51">
        <f t="shared" ref="A5:A30" si="2">1+A4</f>
        <v>3</v>
      </c>
      <c r="B5" s="17">
        <v>19</v>
      </c>
      <c r="C5" s="16" t="s">
        <v>62</v>
      </c>
      <c r="D5" s="29" t="s">
        <v>176</v>
      </c>
      <c r="E5" s="22"/>
      <c r="F5" s="32">
        <v>5</v>
      </c>
      <c r="G5" s="3">
        <v>1</v>
      </c>
      <c r="H5" s="3">
        <v>16</v>
      </c>
      <c r="I5" s="3">
        <v>8</v>
      </c>
      <c r="J5" s="4">
        <v>2</v>
      </c>
      <c r="K5" s="12">
        <f t="shared" si="0"/>
        <v>32</v>
      </c>
      <c r="L5" s="24">
        <f t="shared" si="1"/>
        <v>58</v>
      </c>
      <c r="M5" s="9">
        <f t="shared" ref="M5:M31" si="3">SUM(F5:H5)</f>
        <v>22</v>
      </c>
    </row>
    <row r="6" spans="1:13" ht="20.100000000000001" customHeight="1" x14ac:dyDescent="0.25">
      <c r="A6" s="51">
        <f t="shared" si="2"/>
        <v>4</v>
      </c>
      <c r="B6" s="17">
        <v>23</v>
      </c>
      <c r="C6" s="16" t="s">
        <v>155</v>
      </c>
      <c r="D6" s="29" t="s">
        <v>181</v>
      </c>
      <c r="E6" s="22"/>
      <c r="F6" s="32">
        <v>1</v>
      </c>
      <c r="G6" s="3">
        <v>2</v>
      </c>
      <c r="H6" s="3">
        <v>6</v>
      </c>
      <c r="I6" s="3">
        <v>16</v>
      </c>
      <c r="J6" s="4">
        <v>10</v>
      </c>
      <c r="K6" s="12">
        <f>SUM(F6:J6)</f>
        <v>35</v>
      </c>
      <c r="L6" s="24">
        <f>90-K6</f>
        <v>55</v>
      </c>
      <c r="M6" s="9">
        <f>SUM(F6:H6)</f>
        <v>9</v>
      </c>
    </row>
    <row r="7" spans="1:13" ht="20.100000000000001" customHeight="1" x14ac:dyDescent="0.25">
      <c r="A7" s="51">
        <f t="shared" si="2"/>
        <v>5</v>
      </c>
      <c r="B7" s="17">
        <v>8</v>
      </c>
      <c r="C7" s="16" t="s">
        <v>119</v>
      </c>
      <c r="D7" s="29" t="s">
        <v>164</v>
      </c>
      <c r="E7" s="22"/>
      <c r="F7" s="32">
        <v>1</v>
      </c>
      <c r="G7" s="3">
        <v>0</v>
      </c>
      <c r="H7" s="3">
        <v>12</v>
      </c>
      <c r="I7" s="3">
        <v>12</v>
      </c>
      <c r="J7" s="4">
        <v>10</v>
      </c>
      <c r="K7" s="12">
        <f t="shared" si="0"/>
        <v>35</v>
      </c>
      <c r="L7" s="24">
        <f t="shared" si="1"/>
        <v>55</v>
      </c>
      <c r="M7" s="9">
        <f>SUM(F7:J7)</f>
        <v>35</v>
      </c>
    </row>
    <row r="8" spans="1:13" ht="20.100000000000001" customHeight="1" x14ac:dyDescent="0.25">
      <c r="A8" s="51">
        <f t="shared" si="2"/>
        <v>6</v>
      </c>
      <c r="B8" s="17">
        <v>11</v>
      </c>
      <c r="C8" s="16" t="s">
        <v>117</v>
      </c>
      <c r="D8" s="29" t="s">
        <v>168</v>
      </c>
      <c r="E8" s="22"/>
      <c r="F8" s="32">
        <v>4</v>
      </c>
      <c r="G8" s="3">
        <v>2</v>
      </c>
      <c r="H8" s="3">
        <v>7</v>
      </c>
      <c r="I8" s="3">
        <v>14</v>
      </c>
      <c r="J8" s="4">
        <v>10</v>
      </c>
      <c r="K8" s="12">
        <f t="shared" si="0"/>
        <v>37</v>
      </c>
      <c r="L8" s="24">
        <f t="shared" si="1"/>
        <v>53</v>
      </c>
      <c r="M8" s="9">
        <f t="shared" si="3"/>
        <v>13</v>
      </c>
    </row>
    <row r="9" spans="1:13" ht="20.100000000000001" customHeight="1" x14ac:dyDescent="0.25">
      <c r="A9" s="51">
        <f t="shared" si="2"/>
        <v>7</v>
      </c>
      <c r="B9" s="17">
        <v>16</v>
      </c>
      <c r="C9" s="16" t="s">
        <v>152</v>
      </c>
      <c r="D9" s="29" t="s">
        <v>173</v>
      </c>
      <c r="E9" s="22"/>
      <c r="F9" s="32">
        <v>2</v>
      </c>
      <c r="G9" s="3">
        <v>3</v>
      </c>
      <c r="H9" s="3">
        <v>10</v>
      </c>
      <c r="I9" s="3">
        <v>15</v>
      </c>
      <c r="J9" s="4">
        <v>8</v>
      </c>
      <c r="K9" s="12">
        <f t="shared" si="0"/>
        <v>38</v>
      </c>
      <c r="L9" s="24">
        <f t="shared" si="1"/>
        <v>52</v>
      </c>
      <c r="M9" s="9">
        <f>SUM(F9:J9)</f>
        <v>38</v>
      </c>
    </row>
    <row r="10" spans="1:13" ht="20.100000000000001" customHeight="1" x14ac:dyDescent="0.25">
      <c r="A10" s="51">
        <f t="shared" si="2"/>
        <v>8</v>
      </c>
      <c r="B10" s="17">
        <v>26</v>
      </c>
      <c r="C10" s="16" t="s">
        <v>185</v>
      </c>
      <c r="D10" s="29" t="s">
        <v>186</v>
      </c>
      <c r="E10" s="22"/>
      <c r="F10" s="32">
        <v>2</v>
      </c>
      <c r="G10" s="3">
        <v>1</v>
      </c>
      <c r="H10" s="3">
        <v>6</v>
      </c>
      <c r="I10" s="3">
        <v>29</v>
      </c>
      <c r="J10" s="4">
        <v>9</v>
      </c>
      <c r="K10" s="12">
        <f t="shared" si="0"/>
        <v>47</v>
      </c>
      <c r="L10" s="24">
        <f t="shared" si="1"/>
        <v>43</v>
      </c>
      <c r="M10" s="9">
        <f>SUM(F10:J10)</f>
        <v>47</v>
      </c>
    </row>
    <row r="11" spans="1:13" ht="20.100000000000001" customHeight="1" x14ac:dyDescent="0.25">
      <c r="A11" s="51">
        <f t="shared" si="2"/>
        <v>9</v>
      </c>
      <c r="B11" s="17">
        <v>4</v>
      </c>
      <c r="C11" s="16" t="s">
        <v>2</v>
      </c>
      <c r="D11" s="29" t="s">
        <v>158</v>
      </c>
      <c r="E11" s="22"/>
      <c r="F11" s="32">
        <v>4</v>
      </c>
      <c r="G11" s="3">
        <v>3</v>
      </c>
      <c r="H11" s="3">
        <v>8</v>
      </c>
      <c r="I11" s="3">
        <v>23</v>
      </c>
      <c r="J11" s="4">
        <v>9</v>
      </c>
      <c r="K11" s="12">
        <f t="shared" si="0"/>
        <v>47</v>
      </c>
      <c r="L11" s="24">
        <f t="shared" si="1"/>
        <v>43</v>
      </c>
      <c r="M11" s="9">
        <f>SUM(F11:J11)</f>
        <v>47</v>
      </c>
    </row>
    <row r="12" spans="1:13" ht="20.100000000000001" customHeight="1" x14ac:dyDescent="0.25">
      <c r="A12" s="51">
        <f t="shared" si="2"/>
        <v>10</v>
      </c>
      <c r="B12" s="17">
        <v>25</v>
      </c>
      <c r="C12" s="16" t="s">
        <v>122</v>
      </c>
      <c r="D12" s="29" t="s">
        <v>184</v>
      </c>
      <c r="E12" s="22"/>
      <c r="F12" s="32">
        <v>3</v>
      </c>
      <c r="G12" s="3">
        <v>2</v>
      </c>
      <c r="H12" s="3">
        <v>11</v>
      </c>
      <c r="I12" s="3">
        <v>24</v>
      </c>
      <c r="J12" s="4">
        <v>10</v>
      </c>
      <c r="K12" s="12">
        <f t="shared" si="0"/>
        <v>50</v>
      </c>
      <c r="L12" s="24">
        <f t="shared" si="1"/>
        <v>40</v>
      </c>
      <c r="M12" s="9">
        <f>SUM(F12:J12)</f>
        <v>50</v>
      </c>
    </row>
    <row r="13" spans="1:13" ht="20.100000000000001" customHeight="1" x14ac:dyDescent="0.25">
      <c r="A13" s="51">
        <f t="shared" si="2"/>
        <v>11</v>
      </c>
      <c r="B13" s="17">
        <v>14</v>
      </c>
      <c r="C13" s="16" t="s">
        <v>69</v>
      </c>
      <c r="D13" s="29" t="s">
        <v>171</v>
      </c>
      <c r="E13" s="22"/>
      <c r="F13" s="32">
        <v>15</v>
      </c>
      <c r="G13" s="3">
        <v>4</v>
      </c>
      <c r="H13" s="3">
        <v>5</v>
      </c>
      <c r="I13" s="3">
        <v>16</v>
      </c>
      <c r="J13" s="4">
        <v>10</v>
      </c>
      <c r="K13" s="12">
        <f t="shared" si="0"/>
        <v>50</v>
      </c>
      <c r="L13" s="24">
        <f t="shared" si="1"/>
        <v>40</v>
      </c>
      <c r="M13" s="9">
        <f t="shared" si="3"/>
        <v>24</v>
      </c>
    </row>
    <row r="14" spans="1:13" ht="20.100000000000001" customHeight="1" x14ac:dyDescent="0.25">
      <c r="A14" s="51">
        <f t="shared" si="2"/>
        <v>12</v>
      </c>
      <c r="B14" s="17">
        <v>21</v>
      </c>
      <c r="C14" s="16" t="s">
        <v>14</v>
      </c>
      <c r="D14" s="29" t="s">
        <v>178</v>
      </c>
      <c r="E14" s="22"/>
      <c r="F14" s="32">
        <v>3</v>
      </c>
      <c r="G14" s="3">
        <v>1</v>
      </c>
      <c r="H14" s="3">
        <v>12</v>
      </c>
      <c r="I14" s="3">
        <v>29</v>
      </c>
      <c r="J14" s="4">
        <v>10</v>
      </c>
      <c r="K14" s="12">
        <f t="shared" si="0"/>
        <v>55</v>
      </c>
      <c r="L14" s="24">
        <f t="shared" si="1"/>
        <v>35</v>
      </c>
      <c r="M14" s="9">
        <f t="shared" si="3"/>
        <v>16</v>
      </c>
    </row>
    <row r="15" spans="1:13" ht="18.95" customHeight="1" x14ac:dyDescent="0.25">
      <c r="A15" s="51">
        <f t="shared" si="2"/>
        <v>13</v>
      </c>
      <c r="B15" s="18">
        <v>1</v>
      </c>
      <c r="C15" s="15" t="s">
        <v>155</v>
      </c>
      <c r="D15" s="30" t="s">
        <v>156</v>
      </c>
      <c r="E15" s="23"/>
      <c r="F15" s="12">
        <v>3</v>
      </c>
      <c r="G15" s="8">
        <v>2</v>
      </c>
      <c r="H15" s="8">
        <v>12</v>
      </c>
      <c r="I15" s="8">
        <v>30</v>
      </c>
      <c r="J15" s="9">
        <v>10</v>
      </c>
      <c r="K15" s="12">
        <f t="shared" si="0"/>
        <v>57</v>
      </c>
      <c r="L15" s="24">
        <f t="shared" si="1"/>
        <v>33</v>
      </c>
      <c r="M15" s="9">
        <f>SUM(F15:J15)</f>
        <v>57</v>
      </c>
    </row>
    <row r="16" spans="1:13" ht="20.100000000000001" customHeight="1" x14ac:dyDescent="0.25">
      <c r="A16" s="51">
        <f t="shared" si="2"/>
        <v>14</v>
      </c>
      <c r="B16" s="17">
        <v>2</v>
      </c>
      <c r="C16" s="16" t="s">
        <v>107</v>
      </c>
      <c r="D16" s="29" t="s">
        <v>108</v>
      </c>
      <c r="E16" s="22"/>
      <c r="F16" s="32">
        <v>4</v>
      </c>
      <c r="G16" s="3">
        <v>3</v>
      </c>
      <c r="H16" s="3">
        <v>14</v>
      </c>
      <c r="I16" s="3">
        <v>28</v>
      </c>
      <c r="J16" s="4">
        <v>10</v>
      </c>
      <c r="K16" s="12">
        <f t="shared" si="0"/>
        <v>59</v>
      </c>
      <c r="L16" s="24">
        <f t="shared" si="1"/>
        <v>31</v>
      </c>
      <c r="M16" s="9">
        <f>SUM(F16:J16)</f>
        <v>59</v>
      </c>
    </row>
    <row r="17" spans="1:13" ht="20.100000000000001" customHeight="1" x14ac:dyDescent="0.25">
      <c r="A17" s="51">
        <f t="shared" si="2"/>
        <v>15</v>
      </c>
      <c r="B17" s="17">
        <v>17</v>
      </c>
      <c r="C17" s="16" t="s">
        <v>71</v>
      </c>
      <c r="D17" s="29" t="s">
        <v>174</v>
      </c>
      <c r="E17" s="22"/>
      <c r="F17" s="32">
        <v>5</v>
      </c>
      <c r="G17" s="3">
        <v>3</v>
      </c>
      <c r="H17" s="3">
        <v>13</v>
      </c>
      <c r="I17" s="3">
        <v>29</v>
      </c>
      <c r="J17" s="4">
        <v>10</v>
      </c>
      <c r="K17" s="12">
        <f t="shared" si="0"/>
        <v>60</v>
      </c>
      <c r="L17" s="24">
        <f t="shared" si="1"/>
        <v>30</v>
      </c>
      <c r="M17" s="9">
        <f t="shared" si="3"/>
        <v>21</v>
      </c>
    </row>
    <row r="18" spans="1:13" ht="20.100000000000001" customHeight="1" x14ac:dyDescent="0.25">
      <c r="A18" s="51">
        <f t="shared" si="2"/>
        <v>16</v>
      </c>
      <c r="B18" s="17">
        <v>24</v>
      </c>
      <c r="C18" s="16" t="s">
        <v>182</v>
      </c>
      <c r="D18" s="29" t="s">
        <v>183</v>
      </c>
      <c r="E18" s="22"/>
      <c r="F18" s="32">
        <v>6</v>
      </c>
      <c r="G18" s="3">
        <v>3</v>
      </c>
      <c r="H18" s="3">
        <v>12</v>
      </c>
      <c r="I18" s="3">
        <v>29</v>
      </c>
      <c r="J18" s="4">
        <v>10</v>
      </c>
      <c r="K18" s="12">
        <f t="shared" si="0"/>
        <v>60</v>
      </c>
      <c r="L18" s="24">
        <f t="shared" si="1"/>
        <v>30</v>
      </c>
      <c r="M18" s="9">
        <f>SUM(F18:J18)</f>
        <v>60</v>
      </c>
    </row>
    <row r="19" spans="1:13" ht="20.100000000000001" customHeight="1" x14ac:dyDescent="0.25">
      <c r="A19" s="51">
        <f t="shared" si="2"/>
        <v>17</v>
      </c>
      <c r="B19" s="17">
        <v>22</v>
      </c>
      <c r="C19" s="16" t="s">
        <v>179</v>
      </c>
      <c r="D19" s="29" t="s">
        <v>180</v>
      </c>
      <c r="E19" s="22"/>
      <c r="F19" s="32">
        <v>5</v>
      </c>
      <c r="G19" s="3">
        <v>4</v>
      </c>
      <c r="H19" s="3">
        <v>15</v>
      </c>
      <c r="I19" s="3">
        <v>29</v>
      </c>
      <c r="J19" s="4">
        <v>10</v>
      </c>
      <c r="K19" s="12">
        <f t="shared" si="0"/>
        <v>63</v>
      </c>
      <c r="L19" s="24">
        <f t="shared" si="1"/>
        <v>27</v>
      </c>
      <c r="M19" s="9">
        <f>SUM(F19:J19)</f>
        <v>63</v>
      </c>
    </row>
    <row r="20" spans="1:13" ht="20.100000000000001" customHeight="1" x14ac:dyDescent="0.25">
      <c r="A20" s="51">
        <f t="shared" si="2"/>
        <v>18</v>
      </c>
      <c r="B20" s="17">
        <v>9</v>
      </c>
      <c r="C20" s="16" t="s">
        <v>165</v>
      </c>
      <c r="D20" s="29" t="s">
        <v>166</v>
      </c>
      <c r="E20" s="22"/>
      <c r="F20" s="32">
        <v>13</v>
      </c>
      <c r="G20" s="3">
        <v>2</v>
      </c>
      <c r="H20" s="3">
        <v>14</v>
      </c>
      <c r="I20" s="3">
        <v>30</v>
      </c>
      <c r="J20" s="4">
        <v>10</v>
      </c>
      <c r="K20" s="12">
        <f t="shared" si="0"/>
        <v>69</v>
      </c>
      <c r="L20" s="24">
        <f t="shared" si="1"/>
        <v>21</v>
      </c>
      <c r="M20" s="9">
        <f t="shared" si="3"/>
        <v>29</v>
      </c>
    </row>
    <row r="21" spans="1:13" ht="18.95" customHeight="1" x14ac:dyDescent="0.25">
      <c r="A21" s="51">
        <f t="shared" si="2"/>
        <v>19</v>
      </c>
      <c r="B21" s="18">
        <v>3</v>
      </c>
      <c r="C21" s="15" t="s">
        <v>102</v>
      </c>
      <c r="D21" s="30" t="s">
        <v>157</v>
      </c>
      <c r="E21" s="23"/>
      <c r="F21" s="12">
        <v>5</v>
      </c>
      <c r="G21" s="8">
        <v>4</v>
      </c>
      <c r="H21" s="8" t="s">
        <v>210</v>
      </c>
      <c r="I21" s="8"/>
      <c r="J21" s="9"/>
      <c r="K21" s="42"/>
      <c r="L21" s="43" t="s">
        <v>210</v>
      </c>
      <c r="M21" s="9">
        <f>SUM(F21:J21)</f>
        <v>9</v>
      </c>
    </row>
    <row r="22" spans="1:13" ht="20.100000000000001" customHeight="1" x14ac:dyDescent="0.25">
      <c r="A22" s="51">
        <f t="shared" si="2"/>
        <v>20</v>
      </c>
      <c r="B22" s="17">
        <v>5</v>
      </c>
      <c r="C22" s="16" t="s">
        <v>159</v>
      </c>
      <c r="D22" s="29" t="s">
        <v>160</v>
      </c>
      <c r="E22" s="22"/>
      <c r="F22" s="32" t="s">
        <v>210</v>
      </c>
      <c r="G22" s="3"/>
      <c r="H22" s="3"/>
      <c r="I22" s="3"/>
      <c r="J22" s="4"/>
      <c r="K22" s="12"/>
      <c r="L22" s="43" t="s">
        <v>210</v>
      </c>
      <c r="M22" s="9">
        <f t="shared" si="3"/>
        <v>0</v>
      </c>
    </row>
    <row r="23" spans="1:13" ht="20.100000000000001" customHeight="1" x14ac:dyDescent="0.25">
      <c r="A23" s="51">
        <f t="shared" si="2"/>
        <v>21</v>
      </c>
      <c r="B23" s="17">
        <v>6</v>
      </c>
      <c r="C23" s="16" t="s">
        <v>80</v>
      </c>
      <c r="D23" s="29" t="s">
        <v>161</v>
      </c>
      <c r="E23" s="22"/>
      <c r="F23" s="32">
        <v>3</v>
      </c>
      <c r="G23" s="3">
        <v>3</v>
      </c>
      <c r="H23" s="3">
        <v>15</v>
      </c>
      <c r="I23" s="3" t="s">
        <v>210</v>
      </c>
      <c r="J23" s="4"/>
      <c r="K23" s="12"/>
      <c r="L23" s="43" t="s">
        <v>210</v>
      </c>
      <c r="M23" s="9">
        <f t="shared" ref="M23:M28" si="4">SUM(F23:J23)</f>
        <v>21</v>
      </c>
    </row>
    <row r="24" spans="1:13" ht="20.100000000000001" customHeight="1" x14ac:dyDescent="0.25">
      <c r="A24" s="51">
        <f t="shared" si="2"/>
        <v>22</v>
      </c>
      <c r="B24" s="17">
        <v>10</v>
      </c>
      <c r="C24" s="16" t="s">
        <v>54</v>
      </c>
      <c r="D24" s="29" t="s">
        <v>167</v>
      </c>
      <c r="E24" s="22"/>
      <c r="F24" s="32">
        <v>1</v>
      </c>
      <c r="G24" s="3">
        <v>4</v>
      </c>
      <c r="H24" s="3" t="s">
        <v>210</v>
      </c>
      <c r="I24" s="3"/>
      <c r="J24" s="4"/>
      <c r="K24" s="12"/>
      <c r="L24" s="43" t="s">
        <v>210</v>
      </c>
      <c r="M24" s="9">
        <f t="shared" si="4"/>
        <v>5</v>
      </c>
    </row>
    <row r="25" spans="1:13" ht="20.100000000000001" customHeight="1" x14ac:dyDescent="0.25">
      <c r="A25" s="51">
        <f t="shared" si="2"/>
        <v>23</v>
      </c>
      <c r="B25" s="17">
        <v>12</v>
      </c>
      <c r="C25" s="16" t="s">
        <v>89</v>
      </c>
      <c r="D25" s="29" t="s">
        <v>169</v>
      </c>
      <c r="E25" s="22"/>
      <c r="F25" s="32" t="s">
        <v>210</v>
      </c>
      <c r="G25" s="3"/>
      <c r="H25" s="3"/>
      <c r="I25" s="3"/>
      <c r="J25" s="4"/>
      <c r="K25" s="12"/>
      <c r="L25" s="43" t="s">
        <v>210</v>
      </c>
      <c r="M25" s="9">
        <f t="shared" si="4"/>
        <v>0</v>
      </c>
    </row>
    <row r="26" spans="1:13" ht="20.100000000000001" customHeight="1" x14ac:dyDescent="0.25">
      <c r="A26" s="51">
        <f t="shared" si="2"/>
        <v>24</v>
      </c>
      <c r="B26" s="17">
        <v>15</v>
      </c>
      <c r="C26" s="16" t="s">
        <v>129</v>
      </c>
      <c r="D26" s="29" t="s">
        <v>172</v>
      </c>
      <c r="E26" s="22"/>
      <c r="F26" s="32">
        <v>3</v>
      </c>
      <c r="G26" s="3">
        <v>3</v>
      </c>
      <c r="H26" s="3">
        <v>19</v>
      </c>
      <c r="I26" s="3" t="s">
        <v>210</v>
      </c>
      <c r="J26" s="4"/>
      <c r="K26" s="12"/>
      <c r="L26" s="43" t="s">
        <v>210</v>
      </c>
      <c r="M26" s="9">
        <f t="shared" si="4"/>
        <v>25</v>
      </c>
    </row>
    <row r="27" spans="1:13" ht="18.95" customHeight="1" x14ac:dyDescent="0.25">
      <c r="A27" s="51">
        <f t="shared" si="2"/>
        <v>25</v>
      </c>
      <c r="B27" s="18">
        <v>18</v>
      </c>
      <c r="C27" s="15" t="s">
        <v>82</v>
      </c>
      <c r="D27" s="30" t="s">
        <v>175</v>
      </c>
      <c r="E27" s="23"/>
      <c r="F27" s="12">
        <v>10</v>
      </c>
      <c r="G27" s="8">
        <v>2</v>
      </c>
      <c r="H27" s="8">
        <v>7</v>
      </c>
      <c r="I27" s="8" t="s">
        <v>210</v>
      </c>
      <c r="J27" s="9"/>
      <c r="K27" s="12"/>
      <c r="L27" s="43" t="s">
        <v>210</v>
      </c>
      <c r="M27" s="9">
        <f t="shared" si="4"/>
        <v>19</v>
      </c>
    </row>
    <row r="28" spans="1:13" ht="20.100000000000001" customHeight="1" x14ac:dyDescent="0.25">
      <c r="A28" s="51">
        <f t="shared" si="2"/>
        <v>26</v>
      </c>
      <c r="B28" s="17">
        <v>20</v>
      </c>
      <c r="C28" s="16" t="s">
        <v>133</v>
      </c>
      <c r="D28" s="29" t="s">
        <v>177</v>
      </c>
      <c r="E28" s="22"/>
      <c r="F28" s="32">
        <v>19</v>
      </c>
      <c r="G28" s="3">
        <v>3</v>
      </c>
      <c r="H28" s="3" t="s">
        <v>210</v>
      </c>
      <c r="I28" s="3"/>
      <c r="J28" s="4"/>
      <c r="K28" s="12"/>
      <c r="L28" s="43" t="s">
        <v>210</v>
      </c>
      <c r="M28" s="9">
        <f t="shared" si="4"/>
        <v>22</v>
      </c>
    </row>
    <row r="29" spans="1:13" ht="20.100000000000001" customHeight="1" x14ac:dyDescent="0.25">
      <c r="A29" s="51">
        <f t="shared" si="2"/>
        <v>27</v>
      </c>
      <c r="B29" s="17">
        <v>27</v>
      </c>
      <c r="C29" s="16" t="s">
        <v>187</v>
      </c>
      <c r="D29" s="29" t="s">
        <v>188</v>
      </c>
      <c r="E29" s="22"/>
      <c r="F29" s="32" t="s">
        <v>214</v>
      </c>
      <c r="G29" s="3"/>
      <c r="H29" s="3"/>
      <c r="I29" s="3"/>
      <c r="J29" s="4"/>
      <c r="K29" s="12"/>
      <c r="L29" s="24" t="s">
        <v>214</v>
      </c>
      <c r="M29" s="9">
        <f t="shared" si="3"/>
        <v>0</v>
      </c>
    </row>
    <row r="30" spans="1:13" ht="20.100000000000001" customHeight="1" x14ac:dyDescent="0.25">
      <c r="A30" s="51">
        <f t="shared" si="2"/>
        <v>28</v>
      </c>
      <c r="B30" s="17">
        <v>28</v>
      </c>
      <c r="C30" s="16" t="s">
        <v>207</v>
      </c>
      <c r="D30" s="29" t="s">
        <v>90</v>
      </c>
      <c r="E30" s="22"/>
      <c r="F30" s="32" t="s">
        <v>210</v>
      </c>
      <c r="G30" s="3"/>
      <c r="H30" s="3"/>
      <c r="I30" s="3"/>
      <c r="J30" s="4"/>
      <c r="K30" s="42"/>
      <c r="L30" s="43" t="s">
        <v>210</v>
      </c>
      <c r="M30" s="9">
        <f t="shared" si="3"/>
        <v>0</v>
      </c>
    </row>
    <row r="31" spans="1:13" ht="20.100000000000001" customHeight="1" x14ac:dyDescent="0.25">
      <c r="A31" s="17"/>
      <c r="B31" s="17"/>
      <c r="C31" s="16"/>
      <c r="D31" s="29"/>
      <c r="E31" s="22"/>
      <c r="F31" s="32"/>
      <c r="G31" s="3"/>
      <c r="H31" s="3"/>
      <c r="I31" s="3"/>
      <c r="J31" s="4"/>
      <c r="K31" s="12"/>
      <c r="L31" s="24"/>
      <c r="M31" s="9">
        <f t="shared" si="3"/>
        <v>0</v>
      </c>
    </row>
    <row r="32" spans="1:13" ht="20.100000000000001" customHeight="1" x14ac:dyDescent="0.25">
      <c r="A32" s="17"/>
      <c r="B32" s="17"/>
      <c r="C32" s="16"/>
      <c r="D32" s="29"/>
      <c r="E32" s="22"/>
      <c r="F32" s="32"/>
      <c r="G32" s="3"/>
      <c r="H32" s="3"/>
      <c r="I32" s="3"/>
      <c r="J32" s="4"/>
      <c r="K32" s="12"/>
      <c r="L32" s="24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</sheetData>
  <sortState ref="A3:L32">
    <sortCondition descending="1" ref="L3:L32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C1" sqref="C1"/>
    </sheetView>
  </sheetViews>
  <sheetFormatPr defaultRowHeight="14.25" x14ac:dyDescent="0.2"/>
  <cols>
    <col min="1" max="1" width="3.5" customWidth="1"/>
    <col min="2" max="2" width="3.5" hidden="1" customWidth="1"/>
    <col min="3" max="4" width="17.625" style="52" customWidth="1"/>
    <col min="5" max="5" width="12.875" style="52" hidden="1" customWidth="1"/>
    <col min="6" max="12" width="10.625" style="52" customWidth="1"/>
    <col min="13" max="13" width="11.25" hidden="1" customWidth="1"/>
  </cols>
  <sheetData>
    <row r="1" spans="1:13" s="2" customFormat="1" ht="25.5" customHeight="1" thickBot="1" x14ac:dyDescent="0.4">
      <c r="C1" s="53" t="s">
        <v>203</v>
      </c>
      <c r="D1" s="49"/>
      <c r="E1" s="49"/>
      <c r="F1" s="49"/>
      <c r="G1" s="49"/>
      <c r="H1" s="49"/>
      <c r="I1" s="49"/>
      <c r="J1" s="53" t="s">
        <v>141</v>
      </c>
      <c r="K1" s="49"/>
      <c r="L1" s="49"/>
    </row>
    <row r="2" spans="1:13" s="1" customFormat="1" ht="29.25" customHeight="1" thickBot="1" x14ac:dyDescent="0.3">
      <c r="A2" s="21" t="s">
        <v>38</v>
      </c>
      <c r="B2" s="19" t="s">
        <v>37</v>
      </c>
      <c r="C2" s="20" t="s">
        <v>18</v>
      </c>
      <c r="D2" s="20" t="s">
        <v>19</v>
      </c>
      <c r="E2" s="31" t="s">
        <v>39</v>
      </c>
      <c r="F2" s="28" t="s">
        <v>20</v>
      </c>
      <c r="G2" s="26" t="s">
        <v>21</v>
      </c>
      <c r="H2" s="26" t="s">
        <v>22</v>
      </c>
      <c r="I2" s="26" t="s">
        <v>204</v>
      </c>
      <c r="J2" s="27" t="s">
        <v>205</v>
      </c>
      <c r="K2" s="28" t="s">
        <v>26</v>
      </c>
      <c r="L2" s="40" t="s">
        <v>206</v>
      </c>
      <c r="M2" s="14" t="s">
        <v>28</v>
      </c>
    </row>
    <row r="3" spans="1:13" ht="20.100000000000001" customHeight="1" x14ac:dyDescent="0.25">
      <c r="A3" s="17">
        <v>1</v>
      </c>
      <c r="B3" s="17">
        <v>8</v>
      </c>
      <c r="C3" s="16" t="s">
        <v>162</v>
      </c>
      <c r="D3" s="29" t="s">
        <v>163</v>
      </c>
      <c r="E3" s="22"/>
      <c r="F3" s="85">
        <v>1</v>
      </c>
      <c r="G3" s="6">
        <v>0</v>
      </c>
      <c r="H3" s="6">
        <v>1</v>
      </c>
      <c r="I3" s="6">
        <v>10</v>
      </c>
      <c r="J3" s="83">
        <v>9</v>
      </c>
      <c r="K3" s="78">
        <f>SUM(F3:J3)</f>
        <v>21</v>
      </c>
      <c r="L3" s="79">
        <f>80-K3</f>
        <v>59</v>
      </c>
      <c r="M3" s="9">
        <f t="shared" ref="M3:M17" si="0">SUM(F3:H3)</f>
        <v>2</v>
      </c>
    </row>
    <row r="4" spans="1:13" ht="20.100000000000001" customHeight="1" x14ac:dyDescent="0.25">
      <c r="A4" s="17">
        <v>2</v>
      </c>
      <c r="B4" s="17">
        <v>5</v>
      </c>
      <c r="C4" s="16" t="s">
        <v>159</v>
      </c>
      <c r="D4" s="29" t="s">
        <v>160</v>
      </c>
      <c r="E4" s="22"/>
      <c r="F4" s="85">
        <v>2</v>
      </c>
      <c r="G4" s="6">
        <v>4</v>
      </c>
      <c r="H4" s="6">
        <v>8</v>
      </c>
      <c r="I4" s="6">
        <v>11</v>
      </c>
      <c r="J4" s="83">
        <v>4</v>
      </c>
      <c r="K4" s="78">
        <f>SUM(F4:J4)</f>
        <v>29</v>
      </c>
      <c r="L4" s="79">
        <f>80-K4</f>
        <v>51</v>
      </c>
      <c r="M4" s="9">
        <f>SUM(F4:J4)</f>
        <v>29</v>
      </c>
    </row>
    <row r="5" spans="1:13" ht="20.100000000000001" customHeight="1" x14ac:dyDescent="0.25">
      <c r="A5" s="17">
        <v>3</v>
      </c>
      <c r="B5" s="17">
        <v>2</v>
      </c>
      <c r="C5" s="16" t="s">
        <v>2</v>
      </c>
      <c r="D5" s="29" t="s">
        <v>158</v>
      </c>
      <c r="E5" s="22"/>
      <c r="F5" s="85">
        <v>3</v>
      </c>
      <c r="G5" s="6">
        <v>4</v>
      </c>
      <c r="H5" s="6">
        <v>13</v>
      </c>
      <c r="I5" s="6">
        <v>6</v>
      </c>
      <c r="J5" s="83">
        <v>8</v>
      </c>
      <c r="K5" s="78">
        <f>SUM(F5:J5)</f>
        <v>34</v>
      </c>
      <c r="L5" s="79">
        <f>80-K5</f>
        <v>46</v>
      </c>
      <c r="M5" s="9">
        <f>SUM(F5:J5)</f>
        <v>34</v>
      </c>
    </row>
    <row r="6" spans="1:13" ht="20.100000000000001" customHeight="1" x14ac:dyDescent="0.25">
      <c r="A6" s="17">
        <v>4</v>
      </c>
      <c r="B6" s="17">
        <v>3</v>
      </c>
      <c r="C6" s="16" t="s">
        <v>0</v>
      </c>
      <c r="D6" s="29" t="s">
        <v>190</v>
      </c>
      <c r="E6" s="22"/>
      <c r="F6" s="85">
        <v>6</v>
      </c>
      <c r="G6" s="6">
        <v>4</v>
      </c>
      <c r="H6" s="6">
        <v>12</v>
      </c>
      <c r="I6" s="6">
        <v>13</v>
      </c>
      <c r="J6" s="83">
        <v>9</v>
      </c>
      <c r="K6" s="78">
        <f>SUM(F6:J6)</f>
        <v>44</v>
      </c>
      <c r="L6" s="79">
        <f>80-K6</f>
        <v>36</v>
      </c>
      <c r="M6" s="9">
        <f t="shared" si="0"/>
        <v>22</v>
      </c>
    </row>
    <row r="7" spans="1:13" ht="20.100000000000001" customHeight="1" x14ac:dyDescent="0.25">
      <c r="A7" s="17">
        <v>5</v>
      </c>
      <c r="B7" s="17">
        <v>14</v>
      </c>
      <c r="C7" s="16" t="s">
        <v>191</v>
      </c>
      <c r="D7" s="29" t="s">
        <v>200</v>
      </c>
      <c r="E7" s="22"/>
      <c r="F7" s="85">
        <v>1</v>
      </c>
      <c r="G7" s="6">
        <v>1</v>
      </c>
      <c r="H7" s="6">
        <v>15</v>
      </c>
      <c r="I7" s="6">
        <v>20</v>
      </c>
      <c r="J7" s="83">
        <v>10</v>
      </c>
      <c r="K7" s="78">
        <f>SUM(F7:J7)</f>
        <v>47</v>
      </c>
      <c r="L7" s="79">
        <f>80-K7</f>
        <v>33</v>
      </c>
      <c r="M7" s="9">
        <f>SUM(F7:J7)</f>
        <v>47</v>
      </c>
    </row>
    <row r="8" spans="1:13" ht="20.100000000000001" customHeight="1" x14ac:dyDescent="0.25">
      <c r="A8" s="17">
        <v>6</v>
      </c>
      <c r="B8" s="17">
        <v>1</v>
      </c>
      <c r="C8" s="16" t="s">
        <v>61</v>
      </c>
      <c r="D8" s="29" t="s">
        <v>189</v>
      </c>
      <c r="E8" s="22"/>
      <c r="F8" s="85">
        <v>13</v>
      </c>
      <c r="G8" s="6">
        <v>7</v>
      </c>
      <c r="H8" s="6" t="s">
        <v>210</v>
      </c>
      <c r="I8" s="6"/>
      <c r="J8" s="83"/>
      <c r="K8" s="78"/>
      <c r="L8" s="79" t="s">
        <v>210</v>
      </c>
      <c r="M8" s="9">
        <f t="shared" si="0"/>
        <v>20</v>
      </c>
    </row>
    <row r="9" spans="1:13" ht="20.100000000000001" customHeight="1" x14ac:dyDescent="0.25">
      <c r="A9" s="17">
        <v>7</v>
      </c>
      <c r="B9" s="17">
        <v>4</v>
      </c>
      <c r="C9" s="16" t="s">
        <v>191</v>
      </c>
      <c r="D9" s="29" t="s">
        <v>192</v>
      </c>
      <c r="E9" s="22"/>
      <c r="F9" s="85">
        <v>2</v>
      </c>
      <c r="G9" s="6">
        <v>13</v>
      </c>
      <c r="H9" s="6" t="s">
        <v>210</v>
      </c>
      <c r="I9" s="6"/>
      <c r="J9" s="83"/>
      <c r="K9" s="78"/>
      <c r="L9" s="79" t="s">
        <v>210</v>
      </c>
      <c r="M9" s="9">
        <f t="shared" si="0"/>
        <v>15</v>
      </c>
    </row>
    <row r="10" spans="1:13" ht="20.100000000000001" customHeight="1" x14ac:dyDescent="0.25">
      <c r="A10" s="17">
        <v>8</v>
      </c>
      <c r="B10" s="17">
        <v>6</v>
      </c>
      <c r="C10" s="16" t="s">
        <v>104</v>
      </c>
      <c r="D10" s="29" t="s">
        <v>193</v>
      </c>
      <c r="E10" s="22"/>
      <c r="F10" s="85">
        <v>4</v>
      </c>
      <c r="G10" s="6">
        <v>4</v>
      </c>
      <c r="H10" s="6" t="s">
        <v>210</v>
      </c>
      <c r="I10" s="6"/>
      <c r="J10" s="83"/>
      <c r="K10" s="78"/>
      <c r="L10" s="79" t="s">
        <v>210</v>
      </c>
      <c r="M10" s="9">
        <f>SUM(F10:J10)</f>
        <v>8</v>
      </c>
    </row>
    <row r="11" spans="1:13" ht="20.100000000000001" customHeight="1" x14ac:dyDescent="0.25">
      <c r="A11" s="17">
        <v>9</v>
      </c>
      <c r="B11" s="17">
        <v>7</v>
      </c>
      <c r="C11" s="16" t="s">
        <v>194</v>
      </c>
      <c r="D11" s="29" t="s">
        <v>195</v>
      </c>
      <c r="E11" s="22"/>
      <c r="F11" s="85">
        <v>19</v>
      </c>
      <c r="G11" s="6">
        <v>5</v>
      </c>
      <c r="H11" s="6">
        <v>15</v>
      </c>
      <c r="I11" s="6" t="s">
        <v>210</v>
      </c>
      <c r="J11" s="83"/>
      <c r="K11" s="78"/>
      <c r="L11" s="79" t="s">
        <v>210</v>
      </c>
      <c r="M11" s="9">
        <f t="shared" si="0"/>
        <v>39</v>
      </c>
    </row>
    <row r="12" spans="1:13" ht="20.100000000000001" customHeight="1" x14ac:dyDescent="0.25">
      <c r="A12" s="17">
        <v>10</v>
      </c>
      <c r="B12" s="17">
        <v>16</v>
      </c>
      <c r="C12" s="16" t="s">
        <v>187</v>
      </c>
      <c r="D12" s="29" t="s">
        <v>211</v>
      </c>
      <c r="E12" s="22"/>
      <c r="F12" s="85">
        <v>1</v>
      </c>
      <c r="G12" s="6">
        <v>2</v>
      </c>
      <c r="H12" s="6" t="s">
        <v>210</v>
      </c>
      <c r="I12" s="6"/>
      <c r="J12" s="83"/>
      <c r="K12" s="78"/>
      <c r="L12" s="79" t="s">
        <v>210</v>
      </c>
      <c r="M12" s="9"/>
    </row>
    <row r="13" spans="1:13" ht="20.100000000000001" customHeight="1" x14ac:dyDescent="0.25">
      <c r="A13" s="17">
        <v>11</v>
      </c>
      <c r="B13" s="17">
        <v>9</v>
      </c>
      <c r="C13" s="16" t="s">
        <v>196</v>
      </c>
      <c r="D13" s="29" t="s">
        <v>197</v>
      </c>
      <c r="E13" s="22"/>
      <c r="F13" s="85">
        <v>3</v>
      </c>
      <c r="G13" s="6">
        <v>3</v>
      </c>
      <c r="H13" s="6">
        <v>12</v>
      </c>
      <c r="I13" s="6" t="s">
        <v>214</v>
      </c>
      <c r="J13" s="83"/>
      <c r="K13" s="78"/>
      <c r="L13" s="79" t="s">
        <v>214</v>
      </c>
      <c r="M13" s="9">
        <f t="shared" si="0"/>
        <v>18</v>
      </c>
    </row>
    <row r="14" spans="1:13" ht="18.95" customHeight="1" x14ac:dyDescent="0.25">
      <c r="A14" s="18">
        <v>12</v>
      </c>
      <c r="B14" s="18">
        <v>12</v>
      </c>
      <c r="C14" s="15" t="s">
        <v>0</v>
      </c>
      <c r="D14" s="30" t="s">
        <v>198</v>
      </c>
      <c r="E14" s="23"/>
      <c r="F14" s="78">
        <v>2</v>
      </c>
      <c r="G14" s="37">
        <v>1</v>
      </c>
      <c r="H14" s="37">
        <v>6</v>
      </c>
      <c r="I14" s="37" t="s">
        <v>214</v>
      </c>
      <c r="J14" s="81"/>
      <c r="K14" s="78"/>
      <c r="L14" s="79" t="s">
        <v>214</v>
      </c>
      <c r="M14" s="9">
        <f t="shared" si="0"/>
        <v>9</v>
      </c>
    </row>
    <row r="15" spans="1:13" ht="20.100000000000001" customHeight="1" x14ac:dyDescent="0.25">
      <c r="A15" s="17">
        <v>13</v>
      </c>
      <c r="B15" s="17">
        <v>13</v>
      </c>
      <c r="C15" s="16" t="s">
        <v>199</v>
      </c>
      <c r="D15" s="29" t="s">
        <v>92</v>
      </c>
      <c r="E15" s="22"/>
      <c r="F15" s="85" t="s">
        <v>214</v>
      </c>
      <c r="G15" s="6"/>
      <c r="H15" s="6"/>
      <c r="I15" s="6"/>
      <c r="J15" s="83"/>
      <c r="K15" s="78"/>
      <c r="L15" s="79" t="s">
        <v>214</v>
      </c>
      <c r="M15" s="9">
        <f>SUM(F15:J15)</f>
        <v>0</v>
      </c>
    </row>
    <row r="16" spans="1:13" ht="20.100000000000001" customHeight="1" x14ac:dyDescent="0.25">
      <c r="A16" s="17">
        <v>14</v>
      </c>
      <c r="B16" s="17">
        <v>15</v>
      </c>
      <c r="C16" s="16" t="s">
        <v>207</v>
      </c>
      <c r="D16" s="29" t="s">
        <v>208</v>
      </c>
      <c r="E16" s="22"/>
      <c r="F16" s="85" t="s">
        <v>214</v>
      </c>
      <c r="G16" s="6"/>
      <c r="H16" s="6"/>
      <c r="I16" s="6"/>
      <c r="J16" s="83"/>
      <c r="K16" s="78"/>
      <c r="L16" s="79" t="s">
        <v>214</v>
      </c>
      <c r="M16" s="9">
        <f t="shared" si="0"/>
        <v>0</v>
      </c>
    </row>
    <row r="17" spans="1:13" ht="20.100000000000001" customHeight="1" x14ac:dyDescent="0.25">
      <c r="A17" s="17"/>
      <c r="B17" s="17"/>
      <c r="C17" s="16"/>
      <c r="D17" s="29"/>
      <c r="E17" s="22"/>
      <c r="F17" s="85"/>
      <c r="G17" s="6"/>
      <c r="H17" s="6"/>
      <c r="I17" s="6"/>
      <c r="J17" s="83"/>
      <c r="K17" s="78"/>
      <c r="L17" s="79"/>
      <c r="M17" s="9">
        <f t="shared" si="0"/>
        <v>0</v>
      </c>
    </row>
    <row r="18" spans="1:13" ht="20.100000000000001" customHeight="1" x14ac:dyDescent="0.2">
      <c r="A18" s="17"/>
      <c r="B18" s="17"/>
      <c r="C18" s="16"/>
      <c r="D18" s="29"/>
      <c r="E18" s="22"/>
      <c r="F18" s="85"/>
      <c r="G18" s="6"/>
      <c r="H18" s="6"/>
      <c r="I18" s="6"/>
      <c r="J18" s="83"/>
      <c r="K18" s="78"/>
      <c r="L18" s="79"/>
    </row>
    <row r="19" spans="1:13" ht="20.100000000000001" customHeight="1" x14ac:dyDescent="0.2"/>
    <row r="20" spans="1:13" ht="20.100000000000001" customHeight="1" x14ac:dyDescent="0.2"/>
    <row r="21" spans="1:13" ht="20.100000000000001" customHeight="1" x14ac:dyDescent="0.2"/>
    <row r="22" spans="1:13" ht="20.100000000000001" customHeight="1" x14ac:dyDescent="0.2"/>
    <row r="23" spans="1:13" ht="20.100000000000001" customHeight="1" x14ac:dyDescent="0.2"/>
    <row r="24" spans="1:13" ht="20.100000000000001" customHeight="1" x14ac:dyDescent="0.2"/>
    <row r="25" spans="1:13" ht="20.100000000000001" customHeight="1" x14ac:dyDescent="0.2"/>
    <row r="26" spans="1:13" ht="20.100000000000001" customHeight="1" x14ac:dyDescent="0.2"/>
    <row r="27" spans="1:13" ht="20.100000000000001" customHeight="1" x14ac:dyDescent="0.2"/>
    <row r="28" spans="1:13" ht="20.100000000000001" customHeight="1" x14ac:dyDescent="0.2"/>
    <row r="29" spans="1:13" ht="20.100000000000001" customHeight="1" x14ac:dyDescent="0.2"/>
    <row r="30" spans="1:13" ht="20.100000000000001" customHeight="1" x14ac:dyDescent="0.2"/>
    <row r="31" spans="1:13" ht="20.100000000000001" customHeight="1" x14ac:dyDescent="0.2"/>
    <row r="32" spans="1:13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</sheetData>
  <sortState ref="A3:L16">
    <sortCondition descending="1" ref="L3:L16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selection activeCell="C1" sqref="C1"/>
    </sheetView>
  </sheetViews>
  <sheetFormatPr defaultRowHeight="14.25" x14ac:dyDescent="0.2"/>
  <cols>
    <col min="1" max="1" width="3.5" style="52" customWidth="1"/>
    <col min="2" max="2" width="3.5" style="52" hidden="1" customWidth="1"/>
    <col min="3" max="3" width="16.875" style="52" customWidth="1"/>
    <col min="4" max="4" width="9.625" style="52" customWidth="1"/>
    <col min="5" max="5" width="4.625" style="52" customWidth="1"/>
    <col min="6" max="13" width="10.625" style="52" customWidth="1"/>
    <col min="14" max="14" width="11.25" hidden="1" customWidth="1"/>
  </cols>
  <sheetData>
    <row r="1" spans="1:14" s="2" customFormat="1" ht="25.5" customHeight="1" thickBot="1" x14ac:dyDescent="0.4">
      <c r="A1" s="49"/>
      <c r="B1" s="49"/>
      <c r="C1" s="53" t="s">
        <v>139</v>
      </c>
      <c r="D1" s="49"/>
      <c r="E1" s="49"/>
      <c r="F1" s="49"/>
      <c r="G1" s="49"/>
      <c r="H1" s="49"/>
      <c r="I1" s="49"/>
      <c r="J1" s="49"/>
      <c r="K1" s="53" t="s">
        <v>141</v>
      </c>
      <c r="L1" s="49"/>
      <c r="M1" s="49"/>
    </row>
    <row r="2" spans="1:14" s="1" customFormat="1" ht="29.25" customHeight="1" thickBot="1" x14ac:dyDescent="0.3">
      <c r="A2" s="50" t="s">
        <v>38</v>
      </c>
      <c r="B2" s="54" t="s">
        <v>37</v>
      </c>
      <c r="C2" s="55" t="s">
        <v>18</v>
      </c>
      <c r="D2" s="55" t="s">
        <v>19</v>
      </c>
      <c r="E2" s="56" t="s">
        <v>39</v>
      </c>
      <c r="F2" s="28" t="s">
        <v>20</v>
      </c>
      <c r="G2" s="26" t="s">
        <v>21</v>
      </c>
      <c r="H2" s="26" t="s">
        <v>22</v>
      </c>
      <c r="I2" s="26" t="s">
        <v>23</v>
      </c>
      <c r="J2" s="26" t="s">
        <v>24</v>
      </c>
      <c r="K2" s="27" t="s">
        <v>25</v>
      </c>
      <c r="L2" s="28" t="s">
        <v>26</v>
      </c>
      <c r="M2" s="26" t="s">
        <v>27</v>
      </c>
      <c r="N2" s="14" t="s">
        <v>28</v>
      </c>
    </row>
    <row r="3" spans="1:14" ht="20.100000000000001" customHeight="1" x14ac:dyDescent="0.25">
      <c r="A3" s="51">
        <v>1</v>
      </c>
      <c r="B3" s="51">
        <v>47</v>
      </c>
      <c r="C3" s="57" t="s">
        <v>43</v>
      </c>
      <c r="D3" s="44" t="s">
        <v>111</v>
      </c>
      <c r="E3" s="41" t="s">
        <v>45</v>
      </c>
      <c r="F3" s="45">
        <v>2</v>
      </c>
      <c r="G3" s="58">
        <v>1</v>
      </c>
      <c r="H3" s="58">
        <v>5</v>
      </c>
      <c r="I3" s="58">
        <v>8</v>
      </c>
      <c r="J3" s="58">
        <v>2</v>
      </c>
      <c r="K3" s="46">
        <v>3</v>
      </c>
      <c r="L3" s="59">
        <f t="shared" ref="L3:L28" si="0">SUM(F3:K3)</f>
        <v>21</v>
      </c>
      <c r="M3" s="60">
        <f t="shared" ref="M3:M28" si="1">100-L3</f>
        <v>79</v>
      </c>
      <c r="N3" s="9">
        <f t="shared" ref="N3:N32" si="2">SUM(F3:H3)</f>
        <v>8</v>
      </c>
    </row>
    <row r="4" spans="1:14" ht="20.100000000000001" customHeight="1" x14ac:dyDescent="0.25">
      <c r="A4" s="51">
        <f>1+A3</f>
        <v>2</v>
      </c>
      <c r="B4" s="51">
        <v>14</v>
      </c>
      <c r="C4" s="57" t="s">
        <v>64</v>
      </c>
      <c r="D4" s="44" t="s">
        <v>65</v>
      </c>
      <c r="E4" s="41" t="s">
        <v>42</v>
      </c>
      <c r="F4" s="45">
        <v>2</v>
      </c>
      <c r="G4" s="58">
        <v>1</v>
      </c>
      <c r="H4" s="58">
        <v>4</v>
      </c>
      <c r="I4" s="58">
        <v>11</v>
      </c>
      <c r="J4" s="58">
        <v>4</v>
      </c>
      <c r="K4" s="46">
        <v>1</v>
      </c>
      <c r="L4" s="59">
        <f t="shared" si="0"/>
        <v>23</v>
      </c>
      <c r="M4" s="60">
        <f t="shared" si="1"/>
        <v>77</v>
      </c>
      <c r="N4" s="9">
        <f>SUM(F4:K4)</f>
        <v>23</v>
      </c>
    </row>
    <row r="5" spans="1:14" ht="20.100000000000001" customHeight="1" x14ac:dyDescent="0.25">
      <c r="A5" s="51">
        <f>1+A4</f>
        <v>3</v>
      </c>
      <c r="B5" s="61">
        <v>63</v>
      </c>
      <c r="C5" s="57" t="s">
        <v>46</v>
      </c>
      <c r="D5" s="44" t="s">
        <v>105</v>
      </c>
      <c r="E5" s="41" t="s">
        <v>42</v>
      </c>
      <c r="F5" s="45">
        <v>2</v>
      </c>
      <c r="G5" s="58">
        <v>3</v>
      </c>
      <c r="H5" s="58">
        <v>3</v>
      </c>
      <c r="I5" s="58">
        <v>13</v>
      </c>
      <c r="J5" s="58">
        <v>1</v>
      </c>
      <c r="K5" s="46">
        <v>1</v>
      </c>
      <c r="L5" s="59">
        <f t="shared" si="0"/>
        <v>23</v>
      </c>
      <c r="M5" s="60">
        <f t="shared" si="1"/>
        <v>77</v>
      </c>
      <c r="N5" s="9">
        <f t="shared" si="2"/>
        <v>8</v>
      </c>
    </row>
    <row r="6" spans="1:14" ht="20.100000000000001" customHeight="1" x14ac:dyDescent="0.25">
      <c r="A6" s="51">
        <f t="shared" ref="A6:A67" si="3">1+A5</f>
        <v>4</v>
      </c>
      <c r="B6" s="51">
        <v>11</v>
      </c>
      <c r="C6" s="57" t="s">
        <v>60</v>
      </c>
      <c r="D6" s="44" t="s">
        <v>6</v>
      </c>
      <c r="E6" s="41" t="s">
        <v>40</v>
      </c>
      <c r="F6" s="45">
        <v>2</v>
      </c>
      <c r="G6" s="58">
        <v>3</v>
      </c>
      <c r="H6" s="58">
        <v>7</v>
      </c>
      <c r="I6" s="58">
        <v>11</v>
      </c>
      <c r="J6" s="58">
        <v>2</v>
      </c>
      <c r="K6" s="46">
        <v>0</v>
      </c>
      <c r="L6" s="59">
        <f t="shared" si="0"/>
        <v>25</v>
      </c>
      <c r="M6" s="60">
        <f t="shared" si="1"/>
        <v>75</v>
      </c>
      <c r="N6" s="9">
        <f t="shared" si="2"/>
        <v>12</v>
      </c>
    </row>
    <row r="7" spans="1:14" ht="20.100000000000001" customHeight="1" x14ac:dyDescent="0.25">
      <c r="A7" s="51">
        <f t="shared" si="3"/>
        <v>5</v>
      </c>
      <c r="B7" s="51">
        <v>13</v>
      </c>
      <c r="C7" s="57" t="s">
        <v>62</v>
      </c>
      <c r="D7" s="44" t="s">
        <v>63</v>
      </c>
      <c r="E7" s="41" t="s">
        <v>45</v>
      </c>
      <c r="F7" s="45">
        <v>0</v>
      </c>
      <c r="G7" s="58">
        <v>1</v>
      </c>
      <c r="H7" s="58">
        <v>4</v>
      </c>
      <c r="I7" s="58">
        <v>14</v>
      </c>
      <c r="J7" s="58">
        <v>1</v>
      </c>
      <c r="K7" s="46">
        <v>7</v>
      </c>
      <c r="L7" s="59">
        <f t="shared" si="0"/>
        <v>27</v>
      </c>
      <c r="M7" s="60">
        <f t="shared" si="1"/>
        <v>73</v>
      </c>
      <c r="N7" s="9">
        <f>SUM(F7:K7)</f>
        <v>27</v>
      </c>
    </row>
    <row r="8" spans="1:14" ht="20.100000000000001" customHeight="1" x14ac:dyDescent="0.25">
      <c r="A8" s="51">
        <f t="shared" si="3"/>
        <v>6</v>
      </c>
      <c r="B8" s="51">
        <v>9</v>
      </c>
      <c r="C8" s="57" t="s">
        <v>56</v>
      </c>
      <c r="D8" s="44" t="s">
        <v>57</v>
      </c>
      <c r="E8" s="41" t="s">
        <v>45</v>
      </c>
      <c r="F8" s="45">
        <v>0</v>
      </c>
      <c r="G8" s="58">
        <v>1</v>
      </c>
      <c r="H8" s="58">
        <v>4</v>
      </c>
      <c r="I8" s="58">
        <v>9</v>
      </c>
      <c r="J8" s="58">
        <v>6</v>
      </c>
      <c r="K8" s="46">
        <v>10</v>
      </c>
      <c r="L8" s="59">
        <f t="shared" si="0"/>
        <v>30</v>
      </c>
      <c r="M8" s="60">
        <f t="shared" si="1"/>
        <v>70</v>
      </c>
      <c r="N8" s="9">
        <f>SUM(F8:K8)</f>
        <v>30</v>
      </c>
    </row>
    <row r="9" spans="1:14" ht="20.100000000000001" customHeight="1" x14ac:dyDescent="0.25">
      <c r="A9" s="51">
        <f t="shared" si="3"/>
        <v>7</v>
      </c>
      <c r="B9" s="51">
        <v>7</v>
      </c>
      <c r="C9" s="57" t="s">
        <v>8</v>
      </c>
      <c r="D9" s="44" t="s">
        <v>5</v>
      </c>
      <c r="E9" s="41" t="s">
        <v>42</v>
      </c>
      <c r="F9" s="45">
        <v>0</v>
      </c>
      <c r="G9" s="58">
        <v>0</v>
      </c>
      <c r="H9" s="58">
        <v>6</v>
      </c>
      <c r="I9" s="58">
        <v>15</v>
      </c>
      <c r="J9" s="58">
        <v>4</v>
      </c>
      <c r="K9" s="46">
        <v>10</v>
      </c>
      <c r="L9" s="59">
        <f t="shared" si="0"/>
        <v>35</v>
      </c>
      <c r="M9" s="60">
        <f t="shared" si="1"/>
        <v>65</v>
      </c>
      <c r="N9" s="9">
        <f>SUM(F9:K9)</f>
        <v>35</v>
      </c>
    </row>
    <row r="10" spans="1:14" ht="20.100000000000001" customHeight="1" x14ac:dyDescent="0.25">
      <c r="A10" s="51">
        <f t="shared" si="3"/>
        <v>8</v>
      </c>
      <c r="B10" s="51">
        <v>41</v>
      </c>
      <c r="C10" s="57" t="s">
        <v>8</v>
      </c>
      <c r="D10" s="44" t="s">
        <v>215</v>
      </c>
      <c r="E10" s="41" t="s">
        <v>42</v>
      </c>
      <c r="F10" s="45">
        <v>3</v>
      </c>
      <c r="G10" s="58">
        <v>0</v>
      </c>
      <c r="H10" s="58">
        <v>6</v>
      </c>
      <c r="I10" s="58">
        <v>15</v>
      </c>
      <c r="J10" s="58">
        <v>5</v>
      </c>
      <c r="K10" s="46">
        <v>10</v>
      </c>
      <c r="L10" s="59">
        <f t="shared" si="0"/>
        <v>39</v>
      </c>
      <c r="M10" s="60">
        <f t="shared" si="1"/>
        <v>61</v>
      </c>
      <c r="N10" s="9">
        <f t="shared" si="2"/>
        <v>9</v>
      </c>
    </row>
    <row r="11" spans="1:14" ht="20.100000000000001" customHeight="1" x14ac:dyDescent="0.25">
      <c r="A11" s="51">
        <f t="shared" si="3"/>
        <v>9</v>
      </c>
      <c r="B11" s="61">
        <v>64</v>
      </c>
      <c r="C11" s="57" t="s">
        <v>75</v>
      </c>
      <c r="D11" s="44" t="s">
        <v>132</v>
      </c>
      <c r="E11" s="41" t="s">
        <v>40</v>
      </c>
      <c r="F11" s="45">
        <v>0</v>
      </c>
      <c r="G11" s="58">
        <v>0</v>
      </c>
      <c r="H11" s="58">
        <v>6</v>
      </c>
      <c r="I11" s="58">
        <v>14</v>
      </c>
      <c r="J11" s="58">
        <v>10</v>
      </c>
      <c r="K11" s="46">
        <v>10</v>
      </c>
      <c r="L11" s="59">
        <f t="shared" si="0"/>
        <v>40</v>
      </c>
      <c r="M11" s="60">
        <f t="shared" si="1"/>
        <v>60</v>
      </c>
      <c r="N11" s="9">
        <f>SUM(F11:K11)</f>
        <v>40</v>
      </c>
    </row>
    <row r="12" spans="1:14" ht="20.100000000000001" customHeight="1" x14ac:dyDescent="0.25">
      <c r="A12" s="51">
        <f t="shared" si="3"/>
        <v>10</v>
      </c>
      <c r="B12" s="51">
        <v>37</v>
      </c>
      <c r="C12" s="57" t="s">
        <v>102</v>
      </c>
      <c r="D12" s="44" t="s">
        <v>103</v>
      </c>
      <c r="E12" s="41" t="s">
        <v>40</v>
      </c>
      <c r="F12" s="45">
        <v>0</v>
      </c>
      <c r="G12" s="58">
        <v>1</v>
      </c>
      <c r="H12" s="58">
        <v>11</v>
      </c>
      <c r="I12" s="58">
        <v>14</v>
      </c>
      <c r="J12" s="58">
        <v>4</v>
      </c>
      <c r="K12" s="46">
        <v>10</v>
      </c>
      <c r="L12" s="59">
        <f t="shared" si="0"/>
        <v>40</v>
      </c>
      <c r="M12" s="60">
        <f t="shared" si="1"/>
        <v>60</v>
      </c>
      <c r="N12" s="9">
        <f>SUM(F12:K12)</f>
        <v>40</v>
      </c>
    </row>
    <row r="13" spans="1:14" ht="20.100000000000001" customHeight="1" x14ac:dyDescent="0.25">
      <c r="A13" s="51">
        <f t="shared" si="3"/>
        <v>11</v>
      </c>
      <c r="B13" s="51">
        <v>5</v>
      </c>
      <c r="C13" s="57" t="s">
        <v>14</v>
      </c>
      <c r="D13" s="44" t="s">
        <v>52</v>
      </c>
      <c r="E13" s="41" t="s">
        <v>40</v>
      </c>
      <c r="F13" s="45">
        <v>0</v>
      </c>
      <c r="G13" s="58">
        <v>0</v>
      </c>
      <c r="H13" s="58">
        <v>7</v>
      </c>
      <c r="I13" s="58">
        <v>14</v>
      </c>
      <c r="J13" s="58">
        <v>10</v>
      </c>
      <c r="K13" s="46">
        <v>10</v>
      </c>
      <c r="L13" s="59">
        <f t="shared" si="0"/>
        <v>41</v>
      </c>
      <c r="M13" s="60">
        <f t="shared" si="1"/>
        <v>59</v>
      </c>
      <c r="N13" s="9">
        <f>SUM(F13:K13)</f>
        <v>41</v>
      </c>
    </row>
    <row r="14" spans="1:14" ht="18.95" customHeight="1" x14ac:dyDescent="0.25">
      <c r="A14" s="51">
        <f t="shared" si="3"/>
        <v>12</v>
      </c>
      <c r="B14" s="62">
        <v>33</v>
      </c>
      <c r="C14" s="63" t="s">
        <v>99</v>
      </c>
      <c r="D14" s="64" t="s">
        <v>100</v>
      </c>
      <c r="E14" s="65" t="s">
        <v>42</v>
      </c>
      <c r="F14" s="59">
        <v>2</v>
      </c>
      <c r="G14" s="66">
        <v>2</v>
      </c>
      <c r="H14" s="66">
        <v>6</v>
      </c>
      <c r="I14" s="66">
        <v>12</v>
      </c>
      <c r="J14" s="66">
        <v>10</v>
      </c>
      <c r="K14" s="67">
        <v>10</v>
      </c>
      <c r="L14" s="59">
        <f t="shared" si="0"/>
        <v>42</v>
      </c>
      <c r="M14" s="60">
        <f t="shared" si="1"/>
        <v>58</v>
      </c>
      <c r="N14" s="9">
        <f>SUM(F14:K14)</f>
        <v>42</v>
      </c>
    </row>
    <row r="15" spans="1:14" ht="20.100000000000001" customHeight="1" x14ac:dyDescent="0.25">
      <c r="A15" s="51">
        <f>1+A14</f>
        <v>13</v>
      </c>
      <c r="B15" s="61"/>
      <c r="C15" s="57" t="s">
        <v>117</v>
      </c>
      <c r="D15" s="44" t="s">
        <v>216</v>
      </c>
      <c r="E15" s="41" t="s">
        <v>42</v>
      </c>
      <c r="F15" s="45">
        <v>1</v>
      </c>
      <c r="G15" s="58">
        <v>1</v>
      </c>
      <c r="H15" s="58">
        <v>11</v>
      </c>
      <c r="I15" s="58">
        <v>20</v>
      </c>
      <c r="J15" s="58">
        <v>3</v>
      </c>
      <c r="K15" s="46">
        <v>6</v>
      </c>
      <c r="L15" s="59">
        <f t="shared" si="0"/>
        <v>42</v>
      </c>
      <c r="M15" s="60">
        <f t="shared" si="1"/>
        <v>58</v>
      </c>
      <c r="N15" s="9">
        <f>SUM(F15:K15)</f>
        <v>42</v>
      </c>
    </row>
    <row r="16" spans="1:14" ht="20.100000000000001" customHeight="1" x14ac:dyDescent="0.25">
      <c r="A16" s="51">
        <f>1+A17</f>
        <v>15</v>
      </c>
      <c r="B16" s="51">
        <v>48</v>
      </c>
      <c r="C16" s="57" t="s">
        <v>50</v>
      </c>
      <c r="D16" s="44" t="s">
        <v>112</v>
      </c>
      <c r="E16" s="41" t="s">
        <v>42</v>
      </c>
      <c r="F16" s="45">
        <v>2</v>
      </c>
      <c r="G16" s="58">
        <v>3</v>
      </c>
      <c r="H16" s="58">
        <v>5</v>
      </c>
      <c r="I16" s="58">
        <v>18</v>
      </c>
      <c r="J16" s="58">
        <v>5</v>
      </c>
      <c r="K16" s="46">
        <v>10</v>
      </c>
      <c r="L16" s="59">
        <f>SUM(F16:K16)</f>
        <v>43</v>
      </c>
      <c r="M16" s="60">
        <f>100-L16</f>
        <v>57</v>
      </c>
      <c r="N16" s="9">
        <f>SUM(F16:H16)</f>
        <v>10</v>
      </c>
    </row>
    <row r="17" spans="1:14" ht="20.100000000000001" customHeight="1" x14ac:dyDescent="0.25">
      <c r="A17" s="51">
        <f>1+A15</f>
        <v>14</v>
      </c>
      <c r="B17" s="51">
        <v>10</v>
      </c>
      <c r="C17" s="57" t="s">
        <v>58</v>
      </c>
      <c r="D17" s="44" t="s">
        <v>59</v>
      </c>
      <c r="E17" s="41" t="s">
        <v>45</v>
      </c>
      <c r="F17" s="45">
        <v>11</v>
      </c>
      <c r="G17" s="58">
        <v>1</v>
      </c>
      <c r="H17" s="58">
        <v>6</v>
      </c>
      <c r="I17" s="58">
        <v>15</v>
      </c>
      <c r="J17" s="58">
        <v>9</v>
      </c>
      <c r="K17" s="46">
        <v>1</v>
      </c>
      <c r="L17" s="59">
        <f>SUM(F17:K17)</f>
        <v>43</v>
      </c>
      <c r="M17" s="60">
        <f>100-L17</f>
        <v>57</v>
      </c>
      <c r="N17" s="9">
        <f>SUM(F17:H17)</f>
        <v>18</v>
      </c>
    </row>
    <row r="18" spans="1:14" ht="20.100000000000001" customHeight="1" x14ac:dyDescent="0.25">
      <c r="A18" s="51">
        <f>1+A16</f>
        <v>16</v>
      </c>
      <c r="B18" s="61"/>
      <c r="C18" s="57" t="s">
        <v>217</v>
      </c>
      <c r="D18" s="44" t="s">
        <v>218</v>
      </c>
      <c r="E18" s="41" t="s">
        <v>45</v>
      </c>
      <c r="F18" s="45">
        <v>0</v>
      </c>
      <c r="G18" s="58">
        <v>0</v>
      </c>
      <c r="H18" s="58">
        <v>9</v>
      </c>
      <c r="I18" s="58">
        <v>28</v>
      </c>
      <c r="J18" s="58">
        <v>5</v>
      </c>
      <c r="K18" s="46">
        <v>2</v>
      </c>
      <c r="L18" s="59">
        <f t="shared" si="0"/>
        <v>44</v>
      </c>
      <c r="M18" s="60">
        <f t="shared" si="1"/>
        <v>56</v>
      </c>
      <c r="N18" s="9">
        <f t="shared" si="2"/>
        <v>9</v>
      </c>
    </row>
    <row r="19" spans="1:14" ht="20.100000000000001" customHeight="1" x14ac:dyDescent="0.25">
      <c r="A19" s="51">
        <f t="shared" si="3"/>
        <v>17</v>
      </c>
      <c r="B19" s="51">
        <v>46</v>
      </c>
      <c r="C19" s="57" t="s">
        <v>109</v>
      </c>
      <c r="D19" s="44" t="s">
        <v>110</v>
      </c>
      <c r="E19" s="41" t="s">
        <v>40</v>
      </c>
      <c r="F19" s="45">
        <v>10</v>
      </c>
      <c r="G19" s="58">
        <v>4</v>
      </c>
      <c r="H19" s="58">
        <v>6</v>
      </c>
      <c r="I19" s="58">
        <v>13</v>
      </c>
      <c r="J19" s="58">
        <v>9</v>
      </c>
      <c r="K19" s="46">
        <v>3</v>
      </c>
      <c r="L19" s="59">
        <f t="shared" si="0"/>
        <v>45</v>
      </c>
      <c r="M19" s="60">
        <f t="shared" si="1"/>
        <v>55</v>
      </c>
      <c r="N19" s="9">
        <f>SUM(F19:J19)</f>
        <v>42</v>
      </c>
    </row>
    <row r="20" spans="1:14" ht="20.100000000000001" customHeight="1" x14ac:dyDescent="0.25">
      <c r="A20" s="51">
        <f t="shared" si="3"/>
        <v>18</v>
      </c>
      <c r="B20" s="51">
        <v>50</v>
      </c>
      <c r="C20" s="57" t="s">
        <v>115</v>
      </c>
      <c r="D20" s="44" t="s">
        <v>116</v>
      </c>
      <c r="E20" s="41" t="s">
        <v>40</v>
      </c>
      <c r="F20" s="45">
        <v>6</v>
      </c>
      <c r="G20" s="58">
        <v>2</v>
      </c>
      <c r="H20" s="58">
        <v>5</v>
      </c>
      <c r="I20" s="58">
        <v>13</v>
      </c>
      <c r="J20" s="58">
        <v>10</v>
      </c>
      <c r="K20" s="46">
        <v>10</v>
      </c>
      <c r="L20" s="59">
        <f t="shared" si="0"/>
        <v>46</v>
      </c>
      <c r="M20" s="60">
        <f t="shared" si="1"/>
        <v>54</v>
      </c>
      <c r="N20" s="9">
        <f t="shared" si="2"/>
        <v>13</v>
      </c>
    </row>
    <row r="21" spans="1:14" ht="20.100000000000001" customHeight="1" x14ac:dyDescent="0.25">
      <c r="A21" s="51">
        <f t="shared" si="3"/>
        <v>19</v>
      </c>
      <c r="B21" s="51">
        <v>42</v>
      </c>
      <c r="C21" s="57" t="s">
        <v>66</v>
      </c>
      <c r="D21" s="44" t="s">
        <v>106</v>
      </c>
      <c r="E21" s="41" t="s">
        <v>42</v>
      </c>
      <c r="F21" s="45">
        <v>3</v>
      </c>
      <c r="G21" s="58">
        <v>4</v>
      </c>
      <c r="H21" s="58">
        <v>12</v>
      </c>
      <c r="I21" s="58">
        <v>13</v>
      </c>
      <c r="J21" s="58">
        <v>6</v>
      </c>
      <c r="K21" s="46">
        <v>10</v>
      </c>
      <c r="L21" s="59">
        <f t="shared" si="0"/>
        <v>48</v>
      </c>
      <c r="M21" s="60">
        <f t="shared" si="1"/>
        <v>52</v>
      </c>
      <c r="N21" s="9">
        <f t="shared" si="2"/>
        <v>19</v>
      </c>
    </row>
    <row r="22" spans="1:14" ht="20.100000000000001" customHeight="1" x14ac:dyDescent="0.25">
      <c r="A22" s="51">
        <f t="shared" si="3"/>
        <v>20</v>
      </c>
      <c r="B22" s="61">
        <v>54</v>
      </c>
      <c r="C22" s="57" t="s">
        <v>78</v>
      </c>
      <c r="D22" s="44" t="s">
        <v>59</v>
      </c>
      <c r="E22" s="41" t="s">
        <v>42</v>
      </c>
      <c r="F22" s="45">
        <v>3</v>
      </c>
      <c r="G22" s="58">
        <v>4</v>
      </c>
      <c r="H22" s="58">
        <v>12</v>
      </c>
      <c r="I22" s="58">
        <v>16</v>
      </c>
      <c r="J22" s="58">
        <v>10</v>
      </c>
      <c r="K22" s="46">
        <v>10</v>
      </c>
      <c r="L22" s="59">
        <f t="shared" si="0"/>
        <v>55</v>
      </c>
      <c r="M22" s="60">
        <f t="shared" si="1"/>
        <v>45</v>
      </c>
      <c r="N22" s="9">
        <f t="shared" si="2"/>
        <v>19</v>
      </c>
    </row>
    <row r="23" spans="1:14" ht="20.100000000000001" customHeight="1" x14ac:dyDescent="0.25">
      <c r="A23" s="51">
        <f t="shared" si="3"/>
        <v>21</v>
      </c>
      <c r="B23" s="61">
        <v>62</v>
      </c>
      <c r="C23" s="57" t="s">
        <v>58</v>
      </c>
      <c r="D23" s="44" t="s">
        <v>131</v>
      </c>
      <c r="E23" s="41" t="s">
        <v>45</v>
      </c>
      <c r="F23" s="45">
        <v>1</v>
      </c>
      <c r="G23" s="58">
        <v>2</v>
      </c>
      <c r="H23" s="58">
        <v>5</v>
      </c>
      <c r="I23" s="58">
        <v>30</v>
      </c>
      <c r="J23" s="58">
        <v>10</v>
      </c>
      <c r="K23" s="46">
        <v>10</v>
      </c>
      <c r="L23" s="59">
        <f t="shared" si="0"/>
        <v>58</v>
      </c>
      <c r="M23" s="60">
        <f t="shared" si="1"/>
        <v>42</v>
      </c>
      <c r="N23" s="9">
        <f t="shared" si="2"/>
        <v>8</v>
      </c>
    </row>
    <row r="24" spans="1:14" ht="20.100000000000001" customHeight="1" x14ac:dyDescent="0.25">
      <c r="A24" s="51">
        <f t="shared" si="3"/>
        <v>22</v>
      </c>
      <c r="B24" s="51">
        <v>34</v>
      </c>
      <c r="C24" s="57" t="s">
        <v>101</v>
      </c>
      <c r="D24" s="44" t="s">
        <v>11</v>
      </c>
      <c r="E24" s="41" t="s">
        <v>45</v>
      </c>
      <c r="F24" s="45">
        <v>2</v>
      </c>
      <c r="G24" s="58">
        <v>3</v>
      </c>
      <c r="H24" s="58">
        <v>9</v>
      </c>
      <c r="I24" s="58">
        <v>25</v>
      </c>
      <c r="J24" s="58">
        <v>10</v>
      </c>
      <c r="K24" s="46">
        <v>10</v>
      </c>
      <c r="L24" s="59">
        <f t="shared" si="0"/>
        <v>59</v>
      </c>
      <c r="M24" s="60">
        <f t="shared" si="1"/>
        <v>41</v>
      </c>
      <c r="N24" s="9">
        <f>SUM(F24:I24)</f>
        <v>39</v>
      </c>
    </row>
    <row r="25" spans="1:14" ht="20.100000000000001" customHeight="1" x14ac:dyDescent="0.25">
      <c r="A25" s="51">
        <f t="shared" si="3"/>
        <v>23</v>
      </c>
      <c r="B25" s="51">
        <v>6</v>
      </c>
      <c r="C25" s="57" t="s">
        <v>53</v>
      </c>
      <c r="D25" s="44" t="s">
        <v>81</v>
      </c>
      <c r="E25" s="41" t="s">
        <v>45</v>
      </c>
      <c r="F25" s="45">
        <v>7</v>
      </c>
      <c r="G25" s="58">
        <v>2</v>
      </c>
      <c r="H25" s="58">
        <v>10</v>
      </c>
      <c r="I25" s="58">
        <v>23</v>
      </c>
      <c r="J25" s="58">
        <v>9</v>
      </c>
      <c r="K25" s="46">
        <v>10</v>
      </c>
      <c r="L25" s="59">
        <f t="shared" si="0"/>
        <v>61</v>
      </c>
      <c r="M25" s="60">
        <f t="shared" si="1"/>
        <v>39</v>
      </c>
      <c r="N25" s="9">
        <f>SUM(F25:K25)</f>
        <v>61</v>
      </c>
    </row>
    <row r="26" spans="1:14" ht="20.100000000000001" customHeight="1" x14ac:dyDescent="0.25">
      <c r="A26" s="51">
        <f t="shared" si="3"/>
        <v>24</v>
      </c>
      <c r="B26" s="61">
        <v>53</v>
      </c>
      <c r="C26" s="57" t="s">
        <v>56</v>
      </c>
      <c r="D26" s="44" t="s">
        <v>120</v>
      </c>
      <c r="E26" s="41" t="s">
        <v>45</v>
      </c>
      <c r="F26" s="45">
        <v>17</v>
      </c>
      <c r="G26" s="58">
        <v>1</v>
      </c>
      <c r="H26" s="58">
        <v>8</v>
      </c>
      <c r="I26" s="58">
        <v>16</v>
      </c>
      <c r="J26" s="58">
        <v>9</v>
      </c>
      <c r="K26" s="46">
        <v>10</v>
      </c>
      <c r="L26" s="59">
        <f t="shared" si="0"/>
        <v>61</v>
      </c>
      <c r="M26" s="60">
        <f t="shared" si="1"/>
        <v>39</v>
      </c>
      <c r="N26" s="9">
        <f t="shared" si="2"/>
        <v>26</v>
      </c>
    </row>
    <row r="27" spans="1:14" ht="20.100000000000001" customHeight="1" x14ac:dyDescent="0.25">
      <c r="A27" s="51">
        <f t="shared" si="3"/>
        <v>25</v>
      </c>
      <c r="B27" s="51">
        <v>24</v>
      </c>
      <c r="C27" s="57" t="s">
        <v>82</v>
      </c>
      <c r="D27" s="44" t="s">
        <v>83</v>
      </c>
      <c r="E27" s="41" t="s">
        <v>45</v>
      </c>
      <c r="F27" s="45">
        <v>9</v>
      </c>
      <c r="G27" s="58">
        <v>3</v>
      </c>
      <c r="H27" s="58">
        <v>9</v>
      </c>
      <c r="I27" s="58">
        <v>25</v>
      </c>
      <c r="J27" s="58">
        <v>10</v>
      </c>
      <c r="K27" s="46">
        <v>10</v>
      </c>
      <c r="L27" s="59">
        <f t="shared" si="0"/>
        <v>66</v>
      </c>
      <c r="M27" s="60">
        <f t="shared" si="1"/>
        <v>34</v>
      </c>
      <c r="N27" s="9">
        <f t="shared" si="2"/>
        <v>21</v>
      </c>
    </row>
    <row r="28" spans="1:14" ht="20.100000000000001" customHeight="1" x14ac:dyDescent="0.25">
      <c r="A28" s="51">
        <f t="shared" si="3"/>
        <v>26</v>
      </c>
      <c r="B28" s="51">
        <v>38</v>
      </c>
      <c r="C28" s="57" t="s">
        <v>0</v>
      </c>
      <c r="D28" s="44" t="s">
        <v>1</v>
      </c>
      <c r="E28" s="41" t="s">
        <v>40</v>
      </c>
      <c r="F28" s="45">
        <v>5</v>
      </c>
      <c r="G28" s="58">
        <v>4</v>
      </c>
      <c r="H28" s="58">
        <v>12</v>
      </c>
      <c r="I28" s="58">
        <v>30</v>
      </c>
      <c r="J28" s="58">
        <v>10</v>
      </c>
      <c r="K28" s="46">
        <v>10</v>
      </c>
      <c r="L28" s="59">
        <f t="shared" si="0"/>
        <v>71</v>
      </c>
      <c r="M28" s="60">
        <f t="shared" si="1"/>
        <v>29</v>
      </c>
      <c r="N28" s="9">
        <f t="shared" si="2"/>
        <v>21</v>
      </c>
    </row>
    <row r="29" spans="1:14" ht="20.100000000000001" customHeight="1" x14ac:dyDescent="0.25">
      <c r="A29" s="51">
        <f t="shared" si="3"/>
        <v>27</v>
      </c>
      <c r="B29" s="51">
        <v>1</v>
      </c>
      <c r="C29" s="57" t="s">
        <v>43</v>
      </c>
      <c r="D29" s="44" t="s">
        <v>44</v>
      </c>
      <c r="E29" s="41" t="s">
        <v>45</v>
      </c>
      <c r="F29" s="45">
        <v>3</v>
      </c>
      <c r="G29" s="58">
        <v>7</v>
      </c>
      <c r="H29" s="58" t="s">
        <v>214</v>
      </c>
      <c r="I29" s="58"/>
      <c r="J29" s="58"/>
      <c r="K29" s="46"/>
      <c r="L29" s="59"/>
      <c r="M29" s="60" t="s">
        <v>214</v>
      </c>
      <c r="N29" s="9">
        <f t="shared" si="2"/>
        <v>10</v>
      </c>
    </row>
    <row r="30" spans="1:14" ht="20.100000000000001" customHeight="1" x14ac:dyDescent="0.25">
      <c r="A30" s="51">
        <f t="shared" si="3"/>
        <v>28</v>
      </c>
      <c r="B30" s="51">
        <v>3</v>
      </c>
      <c r="C30" s="57" t="s">
        <v>48</v>
      </c>
      <c r="D30" s="44" t="s">
        <v>49</v>
      </c>
      <c r="E30" s="41" t="s">
        <v>40</v>
      </c>
      <c r="F30" s="45" t="s">
        <v>210</v>
      </c>
      <c r="G30" s="58"/>
      <c r="H30" s="58"/>
      <c r="I30" s="58"/>
      <c r="J30" s="58"/>
      <c r="K30" s="46"/>
      <c r="L30" s="59"/>
      <c r="M30" s="60" t="s">
        <v>210</v>
      </c>
      <c r="N30" s="9">
        <f t="shared" si="2"/>
        <v>0</v>
      </c>
    </row>
    <row r="31" spans="1:14" ht="20.100000000000001" customHeight="1" x14ac:dyDescent="0.25">
      <c r="A31" s="51">
        <f t="shared" si="3"/>
        <v>29</v>
      </c>
      <c r="B31" s="51">
        <v>4</v>
      </c>
      <c r="C31" s="57" t="s">
        <v>50</v>
      </c>
      <c r="D31" s="44" t="s">
        <v>51</v>
      </c>
      <c r="E31" s="41" t="s">
        <v>42</v>
      </c>
      <c r="F31" s="45" t="s">
        <v>210</v>
      </c>
      <c r="G31" s="58"/>
      <c r="H31" s="58"/>
      <c r="I31" s="58"/>
      <c r="J31" s="58"/>
      <c r="K31" s="46"/>
      <c r="L31" s="59"/>
      <c r="M31" s="60" t="s">
        <v>210</v>
      </c>
      <c r="N31" s="9">
        <f t="shared" si="2"/>
        <v>0</v>
      </c>
    </row>
    <row r="32" spans="1:14" ht="20.100000000000001" customHeight="1" x14ac:dyDescent="0.25">
      <c r="A32" s="51">
        <f t="shared" si="3"/>
        <v>30</v>
      </c>
      <c r="B32" s="51">
        <v>8</v>
      </c>
      <c r="C32" s="57" t="s">
        <v>54</v>
      </c>
      <c r="D32" s="44" t="s">
        <v>55</v>
      </c>
      <c r="E32" s="41" t="s">
        <v>42</v>
      </c>
      <c r="F32" s="45" t="s">
        <v>214</v>
      </c>
      <c r="G32" s="58"/>
      <c r="H32" s="58"/>
      <c r="I32" s="58"/>
      <c r="J32" s="58"/>
      <c r="K32" s="46"/>
      <c r="L32" s="59"/>
      <c r="M32" s="60" t="s">
        <v>214</v>
      </c>
      <c r="N32" s="9">
        <f t="shared" si="2"/>
        <v>0</v>
      </c>
    </row>
    <row r="33" spans="1:14" ht="20.100000000000001" customHeight="1" x14ac:dyDescent="0.25">
      <c r="A33" s="51">
        <f t="shared" si="3"/>
        <v>31</v>
      </c>
      <c r="B33" s="51">
        <v>12</v>
      </c>
      <c r="C33" s="57" t="s">
        <v>61</v>
      </c>
      <c r="D33" s="44" t="s">
        <v>44</v>
      </c>
      <c r="E33" s="41" t="s">
        <v>42</v>
      </c>
      <c r="F33" s="45">
        <v>1</v>
      </c>
      <c r="G33" s="58">
        <v>1</v>
      </c>
      <c r="H33" s="58" t="s">
        <v>214</v>
      </c>
      <c r="I33" s="58"/>
      <c r="J33" s="58"/>
      <c r="K33" s="46"/>
      <c r="L33" s="59"/>
      <c r="M33" s="60" t="s">
        <v>214</v>
      </c>
      <c r="N33" s="9"/>
    </row>
    <row r="34" spans="1:14" ht="20.100000000000001" customHeight="1" x14ac:dyDescent="0.25">
      <c r="A34" s="51">
        <f t="shared" si="3"/>
        <v>32</v>
      </c>
      <c r="B34" s="51">
        <v>16</v>
      </c>
      <c r="C34" s="57" t="s">
        <v>67</v>
      </c>
      <c r="D34" s="44" t="s">
        <v>68</v>
      </c>
      <c r="E34" s="41" t="s">
        <v>42</v>
      </c>
      <c r="F34" s="45">
        <v>0</v>
      </c>
      <c r="G34" s="58">
        <v>0</v>
      </c>
      <c r="H34" s="58">
        <v>8</v>
      </c>
      <c r="I34" s="58" t="s">
        <v>210</v>
      </c>
      <c r="J34" s="58"/>
      <c r="K34" s="46"/>
      <c r="L34" s="59"/>
      <c r="M34" s="60" t="s">
        <v>210</v>
      </c>
      <c r="N34" s="9"/>
    </row>
    <row r="35" spans="1:14" ht="20.100000000000001" customHeight="1" x14ac:dyDescent="0.25">
      <c r="A35" s="51">
        <f t="shared" si="3"/>
        <v>33</v>
      </c>
      <c r="B35" s="51">
        <v>17</v>
      </c>
      <c r="C35" s="57" t="s">
        <v>69</v>
      </c>
      <c r="D35" s="44" t="s">
        <v>70</v>
      </c>
      <c r="E35" s="41" t="s">
        <v>45</v>
      </c>
      <c r="F35" s="45">
        <v>1</v>
      </c>
      <c r="G35" s="58">
        <v>3</v>
      </c>
      <c r="H35" s="58" t="s">
        <v>210</v>
      </c>
      <c r="I35" s="58"/>
      <c r="J35" s="58"/>
      <c r="K35" s="46"/>
      <c r="L35" s="59"/>
      <c r="M35" s="60" t="s">
        <v>210</v>
      </c>
      <c r="N35" s="9"/>
    </row>
    <row r="36" spans="1:14" ht="20.100000000000001" customHeight="1" x14ac:dyDescent="0.25">
      <c r="A36" s="51">
        <f t="shared" si="3"/>
        <v>34</v>
      </c>
      <c r="B36" s="51">
        <v>18</v>
      </c>
      <c r="C36" s="57" t="s">
        <v>71</v>
      </c>
      <c r="D36" s="44" t="s">
        <v>72</v>
      </c>
      <c r="E36" s="41" t="s">
        <v>45</v>
      </c>
      <c r="F36" s="45">
        <v>19</v>
      </c>
      <c r="G36" s="58">
        <v>3</v>
      </c>
      <c r="H36" s="58">
        <v>6</v>
      </c>
      <c r="I36" s="58">
        <v>16</v>
      </c>
      <c r="J36" s="58">
        <v>8</v>
      </c>
      <c r="K36" s="46" t="s">
        <v>210</v>
      </c>
      <c r="L36" s="59"/>
      <c r="M36" s="60" t="s">
        <v>210</v>
      </c>
      <c r="N36" s="9"/>
    </row>
    <row r="37" spans="1:14" ht="20.100000000000001" customHeight="1" x14ac:dyDescent="0.25">
      <c r="A37" s="51">
        <f t="shared" si="3"/>
        <v>35</v>
      </c>
      <c r="B37" s="51">
        <v>19</v>
      </c>
      <c r="C37" s="57" t="s">
        <v>73</v>
      </c>
      <c r="D37" s="44" t="s">
        <v>74</v>
      </c>
      <c r="E37" s="41" t="s">
        <v>40</v>
      </c>
      <c r="F37" s="45" t="s">
        <v>210</v>
      </c>
      <c r="G37" s="58"/>
      <c r="H37" s="58"/>
      <c r="I37" s="58"/>
      <c r="J37" s="58"/>
      <c r="K37" s="46"/>
      <c r="L37" s="59"/>
      <c r="M37" s="60" t="s">
        <v>210</v>
      </c>
      <c r="N37" s="9"/>
    </row>
    <row r="38" spans="1:14" ht="20.100000000000001" customHeight="1" x14ac:dyDescent="0.25">
      <c r="A38" s="51">
        <f t="shared" si="3"/>
        <v>36</v>
      </c>
      <c r="B38" s="51">
        <v>20</v>
      </c>
      <c r="C38" s="57" t="s">
        <v>75</v>
      </c>
      <c r="D38" s="44" t="s">
        <v>76</v>
      </c>
      <c r="E38" s="41" t="s">
        <v>40</v>
      </c>
      <c r="F38" s="45">
        <v>4</v>
      </c>
      <c r="G38" s="58">
        <v>4</v>
      </c>
      <c r="H38" s="58">
        <v>7</v>
      </c>
      <c r="I38" s="58" t="s">
        <v>210</v>
      </c>
      <c r="J38" s="58"/>
      <c r="K38" s="46"/>
      <c r="L38" s="59"/>
      <c r="M38" s="60" t="s">
        <v>210</v>
      </c>
      <c r="N38" s="9"/>
    </row>
    <row r="39" spans="1:14" ht="20.100000000000001" customHeight="1" x14ac:dyDescent="0.25">
      <c r="A39" s="51">
        <f t="shared" si="3"/>
        <v>37</v>
      </c>
      <c r="B39" s="51">
        <v>21</v>
      </c>
      <c r="C39" s="57" t="s">
        <v>77</v>
      </c>
      <c r="D39" s="44" t="s">
        <v>7</v>
      </c>
      <c r="E39" s="41" t="s">
        <v>41</v>
      </c>
      <c r="F39" s="45">
        <v>4</v>
      </c>
      <c r="G39" s="58">
        <v>3</v>
      </c>
      <c r="H39" s="58">
        <v>10</v>
      </c>
      <c r="I39" s="58" t="s">
        <v>210</v>
      </c>
      <c r="J39" s="58"/>
      <c r="K39" s="46"/>
      <c r="L39" s="59"/>
      <c r="M39" s="60" t="s">
        <v>210</v>
      </c>
      <c r="N39" s="9"/>
    </row>
    <row r="40" spans="1:14" ht="20.100000000000001" customHeight="1" x14ac:dyDescent="0.25">
      <c r="A40" s="51">
        <f t="shared" si="3"/>
        <v>38</v>
      </c>
      <c r="B40" s="51">
        <v>22</v>
      </c>
      <c r="C40" s="57" t="s">
        <v>78</v>
      </c>
      <c r="D40" s="44" t="s">
        <v>79</v>
      </c>
      <c r="E40" s="41" t="s">
        <v>42</v>
      </c>
      <c r="F40" s="45" t="s">
        <v>210</v>
      </c>
      <c r="G40" s="58"/>
      <c r="H40" s="58"/>
      <c r="I40" s="58"/>
      <c r="J40" s="58"/>
      <c r="K40" s="46"/>
      <c r="L40" s="59"/>
      <c r="M40" s="60" t="s">
        <v>210</v>
      </c>
      <c r="N40" s="9"/>
    </row>
    <row r="41" spans="1:14" ht="20.100000000000001" customHeight="1" x14ac:dyDescent="0.25">
      <c r="A41" s="51">
        <f t="shared" si="3"/>
        <v>39</v>
      </c>
      <c r="B41" s="51">
        <v>23</v>
      </c>
      <c r="C41" s="57" t="s">
        <v>80</v>
      </c>
      <c r="D41" s="44" t="s">
        <v>81</v>
      </c>
      <c r="E41" s="41" t="s">
        <v>45</v>
      </c>
      <c r="F41" s="45">
        <v>2</v>
      </c>
      <c r="G41" s="58">
        <v>2</v>
      </c>
      <c r="H41" s="58">
        <v>5</v>
      </c>
      <c r="I41" s="58">
        <v>17</v>
      </c>
      <c r="J41" s="58" t="s">
        <v>214</v>
      </c>
      <c r="K41" s="46"/>
      <c r="L41" s="59"/>
      <c r="M41" s="60" t="s">
        <v>214</v>
      </c>
      <c r="N41" s="9"/>
    </row>
    <row r="42" spans="1:14" ht="20.100000000000001" customHeight="1" x14ac:dyDescent="0.25">
      <c r="A42" s="51">
        <f t="shared" si="3"/>
        <v>40</v>
      </c>
      <c r="B42" s="51">
        <v>25</v>
      </c>
      <c r="C42" s="57" t="s">
        <v>84</v>
      </c>
      <c r="D42" s="44" t="s">
        <v>85</v>
      </c>
      <c r="E42" s="41" t="s">
        <v>45</v>
      </c>
      <c r="F42" s="45">
        <v>0</v>
      </c>
      <c r="G42" s="58">
        <v>0</v>
      </c>
      <c r="H42" s="58">
        <v>4</v>
      </c>
      <c r="I42" s="58" t="s">
        <v>214</v>
      </c>
      <c r="J42" s="58"/>
      <c r="K42" s="46"/>
      <c r="L42" s="59"/>
      <c r="M42" s="60" t="s">
        <v>214</v>
      </c>
      <c r="N42" s="9"/>
    </row>
    <row r="43" spans="1:14" ht="20.100000000000001" customHeight="1" x14ac:dyDescent="0.25">
      <c r="A43" s="51">
        <f t="shared" si="3"/>
        <v>41</v>
      </c>
      <c r="B43" s="51">
        <v>26</v>
      </c>
      <c r="C43" s="57" t="s">
        <v>86</v>
      </c>
      <c r="D43" s="44" t="s">
        <v>87</v>
      </c>
      <c r="E43" s="41" t="s">
        <v>88</v>
      </c>
      <c r="F43" s="45">
        <v>3</v>
      </c>
      <c r="G43" s="58">
        <v>5</v>
      </c>
      <c r="H43" s="58">
        <v>12</v>
      </c>
      <c r="I43" s="58" t="s">
        <v>210</v>
      </c>
      <c r="J43" s="58"/>
      <c r="K43" s="46"/>
      <c r="L43" s="59"/>
      <c r="M43" s="60" t="s">
        <v>210</v>
      </c>
      <c r="N43" s="9"/>
    </row>
    <row r="44" spans="1:14" ht="20.100000000000001" customHeight="1" x14ac:dyDescent="0.25">
      <c r="A44" s="51">
        <f t="shared" si="3"/>
        <v>42</v>
      </c>
      <c r="B44" s="51">
        <v>27</v>
      </c>
      <c r="C44" s="57" t="s">
        <v>89</v>
      </c>
      <c r="D44" s="44" t="s">
        <v>90</v>
      </c>
      <c r="E44" s="41" t="s">
        <v>42</v>
      </c>
      <c r="F44" s="45" t="s">
        <v>210</v>
      </c>
      <c r="G44" s="58"/>
      <c r="H44" s="58"/>
      <c r="I44" s="58"/>
      <c r="J44" s="58"/>
      <c r="K44" s="46"/>
      <c r="L44" s="59"/>
      <c r="M44" s="60" t="s">
        <v>210</v>
      </c>
      <c r="N44" s="9"/>
    </row>
    <row r="45" spans="1:14" ht="20.100000000000001" customHeight="1" x14ac:dyDescent="0.25">
      <c r="A45" s="51">
        <f t="shared" si="3"/>
        <v>43</v>
      </c>
      <c r="B45" s="51">
        <v>28</v>
      </c>
      <c r="C45" s="57" t="s">
        <v>91</v>
      </c>
      <c r="D45" s="44" t="s">
        <v>92</v>
      </c>
      <c r="E45" s="41" t="s">
        <v>42</v>
      </c>
      <c r="F45" s="45">
        <v>1</v>
      </c>
      <c r="G45" s="58">
        <v>2</v>
      </c>
      <c r="H45" s="58">
        <v>5</v>
      </c>
      <c r="I45" s="58" t="s">
        <v>210</v>
      </c>
      <c r="J45" s="58"/>
      <c r="K45" s="46"/>
      <c r="L45" s="59"/>
      <c r="M45" s="60" t="s">
        <v>210</v>
      </c>
      <c r="N45" s="9"/>
    </row>
    <row r="46" spans="1:14" ht="20.100000000000001" customHeight="1" x14ac:dyDescent="0.25">
      <c r="A46" s="51">
        <f t="shared" si="3"/>
        <v>44</v>
      </c>
      <c r="B46" s="51">
        <v>29</v>
      </c>
      <c r="C46" s="57" t="s">
        <v>93</v>
      </c>
      <c r="D46" s="44" t="s">
        <v>94</v>
      </c>
      <c r="E46" s="41" t="s">
        <v>40</v>
      </c>
      <c r="F46" s="45">
        <v>2</v>
      </c>
      <c r="G46" s="58">
        <v>2</v>
      </c>
      <c r="H46" s="58">
        <v>8</v>
      </c>
      <c r="I46" s="58" t="s">
        <v>214</v>
      </c>
      <c r="J46" s="58"/>
      <c r="K46" s="46"/>
      <c r="L46" s="59"/>
      <c r="M46" s="60" t="s">
        <v>214</v>
      </c>
      <c r="N46" s="9"/>
    </row>
    <row r="47" spans="1:14" ht="20.100000000000001" customHeight="1" x14ac:dyDescent="0.25">
      <c r="A47" s="51">
        <f t="shared" si="3"/>
        <v>45</v>
      </c>
      <c r="B47" s="51">
        <v>30</v>
      </c>
      <c r="C47" s="57" t="s">
        <v>12</v>
      </c>
      <c r="D47" s="44" t="s">
        <v>13</v>
      </c>
      <c r="E47" s="41" t="s">
        <v>41</v>
      </c>
      <c r="F47" s="45">
        <v>8</v>
      </c>
      <c r="G47" s="58">
        <v>4</v>
      </c>
      <c r="H47" s="58">
        <v>7</v>
      </c>
      <c r="I47" s="58" t="s">
        <v>214</v>
      </c>
      <c r="J47" s="58"/>
      <c r="K47" s="46"/>
      <c r="L47" s="59"/>
      <c r="M47" s="60" t="s">
        <v>214</v>
      </c>
      <c r="N47" s="9"/>
    </row>
    <row r="48" spans="1:14" ht="20.100000000000001" customHeight="1" x14ac:dyDescent="0.25">
      <c r="A48" s="51">
        <f t="shared" si="3"/>
        <v>46</v>
      </c>
      <c r="B48" s="51">
        <v>31</v>
      </c>
      <c r="C48" s="57" t="s">
        <v>95</v>
      </c>
      <c r="D48" s="44" t="s">
        <v>96</v>
      </c>
      <c r="E48" s="41" t="s">
        <v>40</v>
      </c>
      <c r="F48" s="45" t="s">
        <v>214</v>
      </c>
      <c r="G48" s="58"/>
      <c r="H48" s="58"/>
      <c r="I48" s="58"/>
      <c r="J48" s="58"/>
      <c r="K48" s="46"/>
      <c r="L48" s="59"/>
      <c r="M48" s="60" t="s">
        <v>214</v>
      </c>
      <c r="N48" s="9"/>
    </row>
    <row r="49" spans="1:14" ht="20.100000000000001" customHeight="1" x14ac:dyDescent="0.25">
      <c r="A49" s="51">
        <f t="shared" si="3"/>
        <v>47</v>
      </c>
      <c r="B49" s="51">
        <v>32</v>
      </c>
      <c r="C49" s="57" t="s">
        <v>97</v>
      </c>
      <c r="D49" s="44" t="s">
        <v>98</v>
      </c>
      <c r="E49" s="41" t="s">
        <v>42</v>
      </c>
      <c r="F49" s="45">
        <v>19</v>
      </c>
      <c r="G49" s="58">
        <v>9</v>
      </c>
      <c r="H49" s="58" t="s">
        <v>210</v>
      </c>
      <c r="I49" s="58"/>
      <c r="J49" s="58"/>
      <c r="K49" s="46"/>
      <c r="L49" s="59"/>
      <c r="M49" s="60" t="s">
        <v>210</v>
      </c>
      <c r="N49" s="9"/>
    </row>
    <row r="50" spans="1:14" ht="20.100000000000001" customHeight="1" x14ac:dyDescent="0.25">
      <c r="A50" s="51">
        <f t="shared" si="3"/>
        <v>48</v>
      </c>
      <c r="B50" s="68">
        <v>35</v>
      </c>
      <c r="C50" s="69" t="s">
        <v>2</v>
      </c>
      <c r="D50" s="70" t="s">
        <v>3</v>
      </c>
      <c r="E50" s="71" t="s">
        <v>41</v>
      </c>
      <c r="F50" s="45">
        <v>4</v>
      </c>
      <c r="G50" s="58">
        <v>1</v>
      </c>
      <c r="H50" s="58">
        <v>4</v>
      </c>
      <c r="I50" s="58" t="s">
        <v>210</v>
      </c>
      <c r="J50" s="58"/>
      <c r="K50" s="46"/>
      <c r="L50" s="59"/>
      <c r="M50" s="60" t="s">
        <v>210</v>
      </c>
      <c r="N50" s="9"/>
    </row>
    <row r="51" spans="1:14" ht="19.5" customHeight="1" x14ac:dyDescent="0.2">
      <c r="A51" s="51">
        <f t="shared" si="3"/>
        <v>49</v>
      </c>
      <c r="B51" s="51">
        <v>36</v>
      </c>
      <c r="C51" s="61" t="s">
        <v>60</v>
      </c>
      <c r="D51" s="61" t="s">
        <v>10</v>
      </c>
      <c r="E51" s="72" t="s">
        <v>40</v>
      </c>
      <c r="F51" s="73">
        <v>0</v>
      </c>
      <c r="G51" s="74">
        <v>0</v>
      </c>
      <c r="H51" s="74">
        <v>12</v>
      </c>
      <c r="I51" s="74" t="s">
        <v>210</v>
      </c>
      <c r="J51" s="74"/>
      <c r="K51" s="75"/>
      <c r="L51" s="59"/>
      <c r="M51" s="60" t="s">
        <v>210</v>
      </c>
    </row>
    <row r="52" spans="1:14" ht="19.5" customHeight="1" x14ac:dyDescent="0.2">
      <c r="A52" s="51">
        <f t="shared" si="3"/>
        <v>50</v>
      </c>
      <c r="B52" s="51">
        <v>39</v>
      </c>
      <c r="C52" s="61" t="s">
        <v>104</v>
      </c>
      <c r="D52" s="61" t="s">
        <v>105</v>
      </c>
      <c r="E52" s="72" t="s">
        <v>40</v>
      </c>
      <c r="F52" s="76" t="s">
        <v>214</v>
      </c>
      <c r="G52" s="61"/>
      <c r="H52" s="61"/>
      <c r="I52" s="61"/>
      <c r="J52" s="61"/>
      <c r="K52" s="72"/>
      <c r="L52" s="59"/>
      <c r="M52" s="60" t="s">
        <v>214</v>
      </c>
    </row>
    <row r="53" spans="1:14" ht="19.5" customHeight="1" x14ac:dyDescent="0.2">
      <c r="A53" s="51">
        <f t="shared" si="3"/>
        <v>51</v>
      </c>
      <c r="B53" s="51">
        <v>40</v>
      </c>
      <c r="C53" s="61" t="s">
        <v>77</v>
      </c>
      <c r="D53" s="61" t="s">
        <v>9</v>
      </c>
      <c r="E53" s="72" t="s">
        <v>41</v>
      </c>
      <c r="F53" s="76" t="s">
        <v>210</v>
      </c>
      <c r="G53" s="61"/>
      <c r="H53" s="61"/>
      <c r="I53" s="61"/>
      <c r="J53" s="61"/>
      <c r="K53" s="72"/>
      <c r="L53" s="59"/>
      <c r="M53" s="60" t="s">
        <v>210</v>
      </c>
    </row>
    <row r="54" spans="1:14" ht="19.5" customHeight="1" x14ac:dyDescent="0.2">
      <c r="A54" s="51">
        <f t="shared" si="3"/>
        <v>52</v>
      </c>
      <c r="B54" s="51">
        <v>44</v>
      </c>
      <c r="C54" s="61" t="s">
        <v>107</v>
      </c>
      <c r="D54" s="61" t="s">
        <v>108</v>
      </c>
      <c r="E54" s="72" t="s">
        <v>45</v>
      </c>
      <c r="F54" s="76" t="s">
        <v>210</v>
      </c>
      <c r="G54" s="61"/>
      <c r="H54" s="61"/>
      <c r="I54" s="61"/>
      <c r="J54" s="61"/>
      <c r="K54" s="72"/>
      <c r="L54" s="59"/>
      <c r="M54" s="60" t="s">
        <v>210</v>
      </c>
    </row>
    <row r="55" spans="1:14" ht="19.5" customHeight="1" x14ac:dyDescent="0.2">
      <c r="A55" s="51">
        <f t="shared" si="3"/>
        <v>53</v>
      </c>
      <c r="B55" s="51">
        <v>45</v>
      </c>
      <c r="C55" s="61" t="s">
        <v>16</v>
      </c>
      <c r="D55" s="61" t="s">
        <v>17</v>
      </c>
      <c r="E55" s="72" t="s">
        <v>40</v>
      </c>
      <c r="F55" s="76">
        <v>3</v>
      </c>
      <c r="G55" s="61">
        <v>3</v>
      </c>
      <c r="H55" s="61">
        <v>9</v>
      </c>
      <c r="I55" s="61">
        <v>19</v>
      </c>
      <c r="J55" s="61">
        <v>1</v>
      </c>
      <c r="K55" s="72" t="s">
        <v>214</v>
      </c>
      <c r="L55" s="59"/>
      <c r="M55" s="60" t="s">
        <v>214</v>
      </c>
    </row>
    <row r="56" spans="1:14" ht="19.5" customHeight="1" x14ac:dyDescent="0.2">
      <c r="A56" s="51">
        <f t="shared" si="3"/>
        <v>54</v>
      </c>
      <c r="B56" s="51">
        <v>49</v>
      </c>
      <c r="C56" s="61" t="s">
        <v>113</v>
      </c>
      <c r="D56" s="61" t="s">
        <v>114</v>
      </c>
      <c r="E56" s="72" t="s">
        <v>42</v>
      </c>
      <c r="F56" s="76">
        <v>9</v>
      </c>
      <c r="G56" s="61">
        <v>3</v>
      </c>
      <c r="H56" s="61">
        <v>10</v>
      </c>
      <c r="I56" s="61" t="s">
        <v>210</v>
      </c>
      <c r="J56" s="61"/>
      <c r="K56" s="72"/>
      <c r="L56" s="59"/>
      <c r="M56" s="60" t="s">
        <v>210</v>
      </c>
    </row>
    <row r="57" spans="1:14" ht="19.5" customHeight="1" x14ac:dyDescent="0.2">
      <c r="A57" s="51">
        <f t="shared" si="3"/>
        <v>55</v>
      </c>
      <c r="B57" s="61">
        <v>51</v>
      </c>
      <c r="C57" s="61" t="s">
        <v>117</v>
      </c>
      <c r="D57" s="61" t="s">
        <v>118</v>
      </c>
      <c r="E57" s="72" t="s">
        <v>42</v>
      </c>
      <c r="F57" s="76">
        <v>9</v>
      </c>
      <c r="G57" s="61">
        <v>6</v>
      </c>
      <c r="H57" s="61">
        <v>12</v>
      </c>
      <c r="I57" s="61" t="s">
        <v>210</v>
      </c>
      <c r="J57" s="61"/>
      <c r="K57" s="72"/>
      <c r="L57" s="59"/>
      <c r="M57" s="60" t="s">
        <v>210</v>
      </c>
    </row>
    <row r="58" spans="1:14" ht="19.5" customHeight="1" x14ac:dyDescent="0.2">
      <c r="A58" s="51">
        <f t="shared" si="3"/>
        <v>56</v>
      </c>
      <c r="B58" s="61">
        <v>55</v>
      </c>
      <c r="C58" s="61" t="s">
        <v>14</v>
      </c>
      <c r="D58" s="61" t="s">
        <v>15</v>
      </c>
      <c r="E58" s="72" t="s">
        <v>40</v>
      </c>
      <c r="F58" s="76">
        <v>1</v>
      </c>
      <c r="G58" s="61">
        <v>5</v>
      </c>
      <c r="H58" s="61">
        <v>9</v>
      </c>
      <c r="I58" s="61">
        <v>28</v>
      </c>
      <c r="J58" s="61" t="s">
        <v>214</v>
      </c>
      <c r="K58" s="72"/>
      <c r="L58" s="59"/>
      <c r="M58" s="60" t="s">
        <v>214</v>
      </c>
    </row>
    <row r="59" spans="1:14" ht="19.5" customHeight="1" x14ac:dyDescent="0.2">
      <c r="A59" s="51">
        <f t="shared" si="3"/>
        <v>57</v>
      </c>
      <c r="B59" s="61">
        <v>56</v>
      </c>
      <c r="C59" s="61" t="s">
        <v>64</v>
      </c>
      <c r="D59" s="61" t="s">
        <v>121</v>
      </c>
      <c r="E59" s="72" t="s">
        <v>42</v>
      </c>
      <c r="F59" s="76" t="s">
        <v>214</v>
      </c>
      <c r="G59" s="61"/>
      <c r="H59" s="61"/>
      <c r="I59" s="61"/>
      <c r="J59" s="61"/>
      <c r="K59" s="72"/>
      <c r="L59" s="59"/>
      <c r="M59" s="60" t="s">
        <v>214</v>
      </c>
    </row>
    <row r="60" spans="1:14" ht="19.5" customHeight="1" x14ac:dyDescent="0.2">
      <c r="A60" s="51">
        <f t="shared" si="3"/>
        <v>58</v>
      </c>
      <c r="B60" s="61">
        <v>57</v>
      </c>
      <c r="C60" s="61" t="s">
        <v>122</v>
      </c>
      <c r="D60" s="61" t="s">
        <v>123</v>
      </c>
      <c r="E60" s="72" t="s">
        <v>42</v>
      </c>
      <c r="F60" s="76" t="s">
        <v>210</v>
      </c>
      <c r="G60" s="61"/>
      <c r="H60" s="61"/>
      <c r="I60" s="61"/>
      <c r="J60" s="61"/>
      <c r="K60" s="72"/>
      <c r="L60" s="59"/>
      <c r="M60" s="60" t="s">
        <v>210</v>
      </c>
    </row>
    <row r="61" spans="1:14" ht="19.5" customHeight="1" x14ac:dyDescent="0.2">
      <c r="A61" s="51">
        <f t="shared" si="3"/>
        <v>59</v>
      </c>
      <c r="B61" s="61">
        <v>58</v>
      </c>
      <c r="C61" s="61" t="s">
        <v>101</v>
      </c>
      <c r="D61" s="61" t="s">
        <v>124</v>
      </c>
      <c r="E61" s="72" t="s">
        <v>45</v>
      </c>
      <c r="F61" s="76" t="s">
        <v>210</v>
      </c>
      <c r="G61" s="61"/>
      <c r="H61" s="61"/>
      <c r="I61" s="61"/>
      <c r="J61" s="61"/>
      <c r="K61" s="72"/>
      <c r="L61" s="59"/>
      <c r="M61" s="60" t="s">
        <v>210</v>
      </c>
    </row>
    <row r="62" spans="1:14" ht="19.5" customHeight="1" x14ac:dyDescent="0.2">
      <c r="A62" s="51">
        <f t="shared" si="3"/>
        <v>60</v>
      </c>
      <c r="B62" s="61">
        <v>59</v>
      </c>
      <c r="C62" s="61" t="s">
        <v>125</v>
      </c>
      <c r="D62" s="61" t="s">
        <v>126</v>
      </c>
      <c r="E62" s="72" t="s">
        <v>45</v>
      </c>
      <c r="F62" s="76">
        <v>9</v>
      </c>
      <c r="G62" s="61">
        <v>4</v>
      </c>
      <c r="H62" s="61" t="s">
        <v>214</v>
      </c>
      <c r="I62" s="61"/>
      <c r="J62" s="61"/>
      <c r="K62" s="72"/>
      <c r="L62" s="59"/>
      <c r="M62" s="60" t="s">
        <v>214</v>
      </c>
    </row>
    <row r="63" spans="1:14" ht="19.5" customHeight="1" x14ac:dyDescent="0.2">
      <c r="A63" s="51">
        <f t="shared" si="3"/>
        <v>61</v>
      </c>
      <c r="B63" s="61">
        <v>60</v>
      </c>
      <c r="C63" s="61" t="s">
        <v>127</v>
      </c>
      <c r="D63" s="61" t="s">
        <v>128</v>
      </c>
      <c r="E63" s="72" t="s">
        <v>40</v>
      </c>
      <c r="F63" s="76">
        <v>2</v>
      </c>
      <c r="G63" s="61">
        <v>1</v>
      </c>
      <c r="H63" s="61">
        <v>12</v>
      </c>
      <c r="I63" s="61" t="s">
        <v>210</v>
      </c>
      <c r="J63" s="61"/>
      <c r="K63" s="72"/>
      <c r="L63" s="59"/>
      <c r="M63" s="60" t="s">
        <v>210</v>
      </c>
    </row>
    <row r="64" spans="1:14" ht="19.5" customHeight="1" x14ac:dyDescent="0.2">
      <c r="A64" s="51">
        <f t="shared" si="3"/>
        <v>62</v>
      </c>
      <c r="B64" s="61">
        <v>61</v>
      </c>
      <c r="C64" s="61" t="s">
        <v>129</v>
      </c>
      <c r="D64" s="61" t="s">
        <v>130</v>
      </c>
      <c r="E64" s="72" t="s">
        <v>42</v>
      </c>
      <c r="F64" s="76">
        <v>2</v>
      </c>
      <c r="G64" s="61">
        <v>0</v>
      </c>
      <c r="H64" s="61">
        <v>6</v>
      </c>
      <c r="I64" s="61">
        <v>14</v>
      </c>
      <c r="J64" s="61">
        <v>8</v>
      </c>
      <c r="K64" s="72" t="s">
        <v>210</v>
      </c>
      <c r="L64" s="59"/>
      <c r="M64" s="60" t="s">
        <v>210</v>
      </c>
    </row>
    <row r="65" spans="1:13" ht="19.5" customHeight="1" x14ac:dyDescent="0.2">
      <c r="A65" s="51">
        <f t="shared" si="3"/>
        <v>63</v>
      </c>
      <c r="B65" s="61">
        <v>65</v>
      </c>
      <c r="C65" s="61" t="s">
        <v>133</v>
      </c>
      <c r="D65" s="61" t="s">
        <v>4</v>
      </c>
      <c r="E65" s="72" t="s">
        <v>40</v>
      </c>
      <c r="F65" s="76">
        <v>19</v>
      </c>
      <c r="G65" s="61">
        <v>7</v>
      </c>
      <c r="H65" s="61">
        <v>16</v>
      </c>
      <c r="I65" s="61" t="s">
        <v>210</v>
      </c>
      <c r="J65" s="61"/>
      <c r="K65" s="72"/>
      <c r="L65" s="59"/>
      <c r="M65" s="60" t="s">
        <v>210</v>
      </c>
    </row>
    <row r="66" spans="1:13" ht="19.5" customHeight="1" x14ac:dyDescent="0.2">
      <c r="A66" s="51">
        <f t="shared" si="3"/>
        <v>64</v>
      </c>
      <c r="B66" s="61">
        <v>66</v>
      </c>
      <c r="C66" s="61" t="s">
        <v>62</v>
      </c>
      <c r="D66" s="61" t="s">
        <v>134</v>
      </c>
      <c r="E66" s="72" t="s">
        <v>45</v>
      </c>
      <c r="F66" s="76">
        <v>9</v>
      </c>
      <c r="G66" s="61">
        <v>4</v>
      </c>
      <c r="H66" s="61">
        <v>10</v>
      </c>
      <c r="I66" s="61" t="s">
        <v>214</v>
      </c>
      <c r="J66" s="61"/>
      <c r="K66" s="72"/>
      <c r="L66" s="59"/>
      <c r="M66" s="60" t="s">
        <v>214</v>
      </c>
    </row>
    <row r="67" spans="1:13" ht="19.5" customHeight="1" x14ac:dyDescent="0.2">
      <c r="A67" s="51">
        <f t="shared" si="3"/>
        <v>65</v>
      </c>
      <c r="B67" s="61">
        <v>67</v>
      </c>
      <c r="C67" s="61" t="s">
        <v>135</v>
      </c>
      <c r="D67" s="61" t="s">
        <v>136</v>
      </c>
      <c r="E67" s="72" t="s">
        <v>40</v>
      </c>
      <c r="F67" s="76">
        <v>1</v>
      </c>
      <c r="G67" s="61">
        <v>10</v>
      </c>
      <c r="H67" s="61">
        <v>10</v>
      </c>
      <c r="I67" s="61" t="s">
        <v>214</v>
      </c>
      <c r="J67" s="61"/>
      <c r="K67" s="72"/>
      <c r="L67" s="59"/>
      <c r="M67" s="60" t="s">
        <v>214</v>
      </c>
    </row>
    <row r="68" spans="1:13" ht="19.5" customHeight="1" x14ac:dyDescent="0.2">
      <c r="A68" s="39"/>
      <c r="B68" s="39"/>
      <c r="C68" s="39"/>
      <c r="D68" s="39"/>
      <c r="E68" s="77"/>
      <c r="F68" s="38"/>
      <c r="G68" s="39"/>
      <c r="H68" s="39"/>
      <c r="I68" s="39"/>
      <c r="J68" s="39"/>
      <c r="K68" s="77"/>
      <c r="L68" s="78"/>
      <c r="M68" s="79"/>
    </row>
  </sheetData>
  <sortState ref="A3:M73">
    <sortCondition descending="1" ref="M3:M73"/>
  </sortState>
  <phoneticPr fontId="2" type="noConversion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C1" sqref="C1"/>
    </sheetView>
  </sheetViews>
  <sheetFormatPr defaultRowHeight="14.25" x14ac:dyDescent="0.2"/>
  <cols>
    <col min="1" max="1" width="3.5" style="52" customWidth="1"/>
    <col min="2" max="2" width="3.5" hidden="1" customWidth="1"/>
    <col min="3" max="3" width="16.875" customWidth="1"/>
    <col min="4" max="4" width="9.625" customWidth="1"/>
    <col min="5" max="5" width="4.625" customWidth="1"/>
    <col min="6" max="13" width="10.625" style="52" customWidth="1"/>
    <col min="14" max="14" width="11.25" hidden="1" customWidth="1"/>
  </cols>
  <sheetData>
    <row r="1" spans="1:14" s="2" customFormat="1" ht="25.5" customHeight="1" thickBot="1" x14ac:dyDescent="0.4">
      <c r="A1" s="49"/>
      <c r="C1" s="35" t="s">
        <v>140</v>
      </c>
      <c r="F1" s="49"/>
      <c r="G1" s="49"/>
      <c r="H1" s="49"/>
      <c r="I1" s="49"/>
      <c r="J1" s="49"/>
      <c r="K1" s="53" t="s">
        <v>141</v>
      </c>
      <c r="L1" s="49"/>
      <c r="M1" s="49"/>
    </row>
    <row r="2" spans="1:14" s="1" customFormat="1" ht="29.25" customHeight="1" thickBot="1" x14ac:dyDescent="0.3">
      <c r="A2" s="21" t="s">
        <v>38</v>
      </c>
      <c r="B2" s="19" t="s">
        <v>37</v>
      </c>
      <c r="C2" s="13" t="s">
        <v>29</v>
      </c>
      <c r="D2" s="33" t="s">
        <v>19</v>
      </c>
      <c r="E2" s="34" t="s">
        <v>39</v>
      </c>
      <c r="F2" s="25" t="s">
        <v>30</v>
      </c>
      <c r="G2" s="26" t="s">
        <v>31</v>
      </c>
      <c r="H2" s="26" t="s">
        <v>32</v>
      </c>
      <c r="I2" s="26" t="s">
        <v>33</v>
      </c>
      <c r="J2" s="40" t="s">
        <v>25</v>
      </c>
      <c r="K2" s="47" t="s">
        <v>24</v>
      </c>
      <c r="L2" s="28" t="s">
        <v>34</v>
      </c>
      <c r="M2" s="26" t="s">
        <v>35</v>
      </c>
      <c r="N2" s="14" t="s">
        <v>36</v>
      </c>
    </row>
    <row r="3" spans="1:14" ht="20.100000000000001" customHeight="1" x14ac:dyDescent="0.25">
      <c r="A3" s="51">
        <v>1</v>
      </c>
      <c r="B3" s="18">
        <v>38</v>
      </c>
      <c r="C3" s="10" t="s">
        <v>48</v>
      </c>
      <c r="D3" s="30" t="s">
        <v>49</v>
      </c>
      <c r="E3" s="11" t="s">
        <v>40</v>
      </c>
      <c r="F3" s="80">
        <v>0</v>
      </c>
      <c r="G3" s="37">
        <v>0</v>
      </c>
      <c r="H3" s="37">
        <v>6</v>
      </c>
      <c r="I3" s="37">
        <v>14</v>
      </c>
      <c r="J3" s="37">
        <v>3</v>
      </c>
      <c r="K3" s="81">
        <v>0</v>
      </c>
      <c r="L3" s="78">
        <f t="shared" ref="L3:L39" si="0">SUM(F3:K3)</f>
        <v>23</v>
      </c>
      <c r="M3" s="79">
        <f t="shared" ref="M3:M39" si="1">100-L3</f>
        <v>77</v>
      </c>
      <c r="N3" s="9">
        <f t="shared" ref="N3:N26" si="2">SUM(F3:H3)</f>
        <v>6</v>
      </c>
    </row>
    <row r="4" spans="1:14" ht="20.100000000000001" customHeight="1" x14ac:dyDescent="0.25">
      <c r="A4" s="51">
        <f>1+A3</f>
        <v>2</v>
      </c>
      <c r="B4" s="17">
        <v>3</v>
      </c>
      <c r="C4" s="5" t="s">
        <v>60</v>
      </c>
      <c r="D4" s="29" t="s">
        <v>10</v>
      </c>
      <c r="E4" s="7" t="s">
        <v>40</v>
      </c>
      <c r="F4" s="82">
        <v>1</v>
      </c>
      <c r="G4" s="6">
        <v>1</v>
      </c>
      <c r="H4" s="6">
        <v>4</v>
      </c>
      <c r="I4" s="6">
        <v>13</v>
      </c>
      <c r="J4" s="6">
        <v>2</v>
      </c>
      <c r="K4" s="83">
        <v>3</v>
      </c>
      <c r="L4" s="78">
        <f t="shared" si="0"/>
        <v>24</v>
      </c>
      <c r="M4" s="79">
        <f t="shared" si="1"/>
        <v>76</v>
      </c>
      <c r="N4" s="9">
        <f t="shared" si="2"/>
        <v>6</v>
      </c>
    </row>
    <row r="5" spans="1:14" ht="20.100000000000001" customHeight="1" x14ac:dyDescent="0.25">
      <c r="A5" s="51">
        <f t="shared" ref="A5:A65" si="3">1+A4</f>
        <v>3</v>
      </c>
      <c r="B5" s="17">
        <v>50</v>
      </c>
      <c r="C5" s="45" t="s">
        <v>117</v>
      </c>
      <c r="D5" s="44" t="s">
        <v>118</v>
      </c>
      <c r="E5" s="7" t="s">
        <v>42</v>
      </c>
      <c r="F5" s="82">
        <v>4</v>
      </c>
      <c r="G5" s="6">
        <v>1</v>
      </c>
      <c r="H5" s="6">
        <v>8</v>
      </c>
      <c r="I5" s="6">
        <v>11</v>
      </c>
      <c r="J5" s="6">
        <v>4</v>
      </c>
      <c r="K5" s="83">
        <v>0</v>
      </c>
      <c r="L5" s="78">
        <f t="shared" si="0"/>
        <v>28</v>
      </c>
      <c r="M5" s="79">
        <f t="shared" si="1"/>
        <v>72</v>
      </c>
      <c r="N5" s="9">
        <f t="shared" si="2"/>
        <v>13</v>
      </c>
    </row>
    <row r="6" spans="1:14" ht="20.100000000000001" customHeight="1" x14ac:dyDescent="0.25">
      <c r="A6" s="51">
        <f t="shared" si="3"/>
        <v>4</v>
      </c>
      <c r="B6" s="17">
        <v>47</v>
      </c>
      <c r="C6" s="5" t="s">
        <v>61</v>
      </c>
      <c r="D6" s="29" t="s">
        <v>44</v>
      </c>
      <c r="E6" s="7" t="s">
        <v>42</v>
      </c>
      <c r="F6" s="82">
        <v>0</v>
      </c>
      <c r="G6" s="6">
        <v>1</v>
      </c>
      <c r="H6" s="6">
        <v>3</v>
      </c>
      <c r="I6" s="6">
        <v>16</v>
      </c>
      <c r="J6" s="6">
        <v>10</v>
      </c>
      <c r="K6" s="83">
        <v>1</v>
      </c>
      <c r="L6" s="78">
        <f t="shared" si="0"/>
        <v>31</v>
      </c>
      <c r="M6" s="79">
        <f t="shared" si="1"/>
        <v>69</v>
      </c>
      <c r="N6" s="9">
        <f t="shared" si="2"/>
        <v>4</v>
      </c>
    </row>
    <row r="7" spans="1:14" ht="20.100000000000001" customHeight="1" x14ac:dyDescent="0.25">
      <c r="A7" s="51">
        <f t="shared" si="3"/>
        <v>5</v>
      </c>
      <c r="B7" s="17">
        <v>2</v>
      </c>
      <c r="C7" s="5" t="s">
        <v>2</v>
      </c>
      <c r="D7" s="29" t="s">
        <v>3</v>
      </c>
      <c r="E7" s="7" t="s">
        <v>41</v>
      </c>
      <c r="F7" s="82">
        <v>1</v>
      </c>
      <c r="G7" s="6">
        <v>1</v>
      </c>
      <c r="H7" s="6">
        <v>8</v>
      </c>
      <c r="I7" s="6">
        <v>15</v>
      </c>
      <c r="J7" s="6">
        <v>5</v>
      </c>
      <c r="K7" s="83">
        <v>2</v>
      </c>
      <c r="L7" s="78">
        <f t="shared" si="0"/>
        <v>32</v>
      </c>
      <c r="M7" s="79">
        <f t="shared" si="1"/>
        <v>68</v>
      </c>
      <c r="N7" s="9">
        <f t="shared" si="2"/>
        <v>10</v>
      </c>
    </row>
    <row r="8" spans="1:14" ht="20.100000000000001" customHeight="1" x14ac:dyDescent="0.25">
      <c r="A8" s="51">
        <f t="shared" si="3"/>
        <v>6</v>
      </c>
      <c r="B8" s="17">
        <v>48</v>
      </c>
      <c r="C8" s="5" t="s">
        <v>62</v>
      </c>
      <c r="D8" s="29" t="s">
        <v>63</v>
      </c>
      <c r="E8" s="7" t="s">
        <v>45</v>
      </c>
      <c r="F8" s="82">
        <v>3</v>
      </c>
      <c r="G8" s="6">
        <v>2</v>
      </c>
      <c r="H8" s="6">
        <v>5</v>
      </c>
      <c r="I8" s="6">
        <v>17</v>
      </c>
      <c r="J8" s="6">
        <v>5</v>
      </c>
      <c r="K8" s="83">
        <v>1</v>
      </c>
      <c r="L8" s="78">
        <f t="shared" si="0"/>
        <v>33</v>
      </c>
      <c r="M8" s="79">
        <f t="shared" si="1"/>
        <v>67</v>
      </c>
      <c r="N8" s="9">
        <f t="shared" si="2"/>
        <v>10</v>
      </c>
    </row>
    <row r="9" spans="1:14" ht="20.100000000000001" customHeight="1" x14ac:dyDescent="0.25">
      <c r="A9" s="51">
        <f t="shared" si="3"/>
        <v>7</v>
      </c>
      <c r="B9" s="17">
        <v>59</v>
      </c>
      <c r="C9" s="5" t="s">
        <v>82</v>
      </c>
      <c r="D9" s="29" t="s">
        <v>83</v>
      </c>
      <c r="E9" s="7" t="s">
        <v>45</v>
      </c>
      <c r="F9" s="82">
        <v>3</v>
      </c>
      <c r="G9" s="6">
        <v>3</v>
      </c>
      <c r="H9" s="6">
        <v>10</v>
      </c>
      <c r="I9" s="6">
        <v>15</v>
      </c>
      <c r="J9" s="6">
        <v>3</v>
      </c>
      <c r="K9" s="83">
        <v>0</v>
      </c>
      <c r="L9" s="78">
        <f t="shared" si="0"/>
        <v>34</v>
      </c>
      <c r="M9" s="79">
        <f t="shared" si="1"/>
        <v>66</v>
      </c>
      <c r="N9" s="9">
        <f t="shared" si="2"/>
        <v>16</v>
      </c>
    </row>
    <row r="10" spans="1:14" ht="20.100000000000001" customHeight="1" x14ac:dyDescent="0.25">
      <c r="A10" s="51">
        <f t="shared" si="3"/>
        <v>8</v>
      </c>
      <c r="B10" s="17">
        <v>29</v>
      </c>
      <c r="C10" s="5" t="s">
        <v>58</v>
      </c>
      <c r="D10" s="29" t="s">
        <v>131</v>
      </c>
      <c r="E10" s="7" t="s">
        <v>45</v>
      </c>
      <c r="F10" s="82">
        <v>1</v>
      </c>
      <c r="G10" s="6">
        <v>1</v>
      </c>
      <c r="H10" s="6">
        <v>10</v>
      </c>
      <c r="I10" s="6">
        <v>12</v>
      </c>
      <c r="J10" s="6">
        <v>2</v>
      </c>
      <c r="K10" s="83">
        <v>9</v>
      </c>
      <c r="L10" s="78">
        <f t="shared" si="0"/>
        <v>35</v>
      </c>
      <c r="M10" s="79">
        <f t="shared" si="1"/>
        <v>65</v>
      </c>
      <c r="N10" s="9">
        <f>SUM(F10:H10)</f>
        <v>12</v>
      </c>
    </row>
    <row r="11" spans="1:14" ht="20.100000000000001" customHeight="1" x14ac:dyDescent="0.25">
      <c r="A11" s="51">
        <f t="shared" si="3"/>
        <v>9</v>
      </c>
      <c r="B11" s="17">
        <v>8</v>
      </c>
      <c r="C11" s="5" t="s">
        <v>8</v>
      </c>
      <c r="D11" s="44" t="s">
        <v>215</v>
      </c>
      <c r="E11" s="7" t="s">
        <v>42</v>
      </c>
      <c r="F11" s="82">
        <v>1</v>
      </c>
      <c r="G11" s="6">
        <v>3</v>
      </c>
      <c r="H11" s="6">
        <v>16</v>
      </c>
      <c r="I11" s="6">
        <v>12</v>
      </c>
      <c r="J11" s="6">
        <v>2</v>
      </c>
      <c r="K11" s="83">
        <v>1</v>
      </c>
      <c r="L11" s="78">
        <f t="shared" si="0"/>
        <v>35</v>
      </c>
      <c r="M11" s="79">
        <f t="shared" si="1"/>
        <v>65</v>
      </c>
      <c r="N11" s="9">
        <f t="shared" si="2"/>
        <v>20</v>
      </c>
    </row>
    <row r="12" spans="1:14" ht="20.100000000000001" customHeight="1" x14ac:dyDescent="0.25">
      <c r="A12" s="51">
        <f t="shared" si="3"/>
        <v>10</v>
      </c>
      <c r="B12" s="17">
        <v>46</v>
      </c>
      <c r="C12" s="5" t="s">
        <v>60</v>
      </c>
      <c r="D12" s="29" t="s">
        <v>6</v>
      </c>
      <c r="E12" s="7" t="s">
        <v>40</v>
      </c>
      <c r="F12" s="82">
        <v>4</v>
      </c>
      <c r="G12" s="6">
        <v>2</v>
      </c>
      <c r="H12" s="6">
        <v>9</v>
      </c>
      <c r="I12" s="6">
        <v>12</v>
      </c>
      <c r="J12" s="6">
        <v>1</v>
      </c>
      <c r="K12" s="83">
        <v>9</v>
      </c>
      <c r="L12" s="78">
        <f t="shared" si="0"/>
        <v>37</v>
      </c>
      <c r="M12" s="79">
        <f t="shared" si="1"/>
        <v>63</v>
      </c>
      <c r="N12" s="9">
        <f t="shared" si="2"/>
        <v>15</v>
      </c>
    </row>
    <row r="13" spans="1:14" ht="20.100000000000001" customHeight="1" x14ac:dyDescent="0.25">
      <c r="A13" s="51">
        <f t="shared" si="3"/>
        <v>11</v>
      </c>
      <c r="B13" s="17">
        <v>58</v>
      </c>
      <c r="C13" s="5" t="s">
        <v>80</v>
      </c>
      <c r="D13" s="29" t="s">
        <v>81</v>
      </c>
      <c r="E13" s="7" t="s">
        <v>45</v>
      </c>
      <c r="F13" s="82">
        <v>5</v>
      </c>
      <c r="G13" s="6">
        <v>2</v>
      </c>
      <c r="H13" s="6">
        <v>10</v>
      </c>
      <c r="I13" s="6">
        <v>13</v>
      </c>
      <c r="J13" s="6">
        <v>5</v>
      </c>
      <c r="K13" s="83">
        <v>2</v>
      </c>
      <c r="L13" s="78">
        <f t="shared" si="0"/>
        <v>37</v>
      </c>
      <c r="M13" s="79">
        <f t="shared" si="1"/>
        <v>63</v>
      </c>
      <c r="N13" s="9">
        <f t="shared" si="2"/>
        <v>17</v>
      </c>
    </row>
    <row r="14" spans="1:14" ht="20.100000000000001" customHeight="1" x14ac:dyDescent="0.25">
      <c r="A14" s="51">
        <f t="shared" si="3"/>
        <v>12</v>
      </c>
      <c r="B14" s="17">
        <v>12</v>
      </c>
      <c r="C14" s="5" t="s">
        <v>16</v>
      </c>
      <c r="D14" s="29" t="s">
        <v>17</v>
      </c>
      <c r="E14" s="7" t="s">
        <v>40</v>
      </c>
      <c r="F14" s="82">
        <v>0</v>
      </c>
      <c r="G14" s="6">
        <v>4</v>
      </c>
      <c r="H14" s="6">
        <v>4</v>
      </c>
      <c r="I14" s="6">
        <v>17</v>
      </c>
      <c r="J14" s="6">
        <v>10</v>
      </c>
      <c r="K14" s="83">
        <v>3</v>
      </c>
      <c r="L14" s="78">
        <f t="shared" si="0"/>
        <v>38</v>
      </c>
      <c r="M14" s="79">
        <f t="shared" si="1"/>
        <v>62</v>
      </c>
      <c r="N14" s="9">
        <f t="shared" si="2"/>
        <v>8</v>
      </c>
    </row>
    <row r="15" spans="1:14" ht="20.100000000000001" customHeight="1" x14ac:dyDescent="0.25">
      <c r="A15" s="51">
        <f t="shared" si="3"/>
        <v>13</v>
      </c>
      <c r="B15" s="17">
        <v>40</v>
      </c>
      <c r="C15" s="5" t="s">
        <v>14</v>
      </c>
      <c r="D15" s="29" t="s">
        <v>52</v>
      </c>
      <c r="E15" s="7" t="s">
        <v>40</v>
      </c>
      <c r="F15" s="82">
        <v>1</v>
      </c>
      <c r="G15" s="6">
        <v>1</v>
      </c>
      <c r="H15" s="6">
        <v>7</v>
      </c>
      <c r="I15" s="6">
        <v>9</v>
      </c>
      <c r="J15" s="6">
        <v>10</v>
      </c>
      <c r="K15" s="83">
        <v>10</v>
      </c>
      <c r="L15" s="78">
        <f t="shared" si="0"/>
        <v>38</v>
      </c>
      <c r="M15" s="79">
        <f t="shared" si="1"/>
        <v>62</v>
      </c>
      <c r="N15" s="9">
        <f t="shared" si="2"/>
        <v>9</v>
      </c>
    </row>
    <row r="16" spans="1:14" ht="20.100000000000001" customHeight="1" x14ac:dyDescent="0.25">
      <c r="A16" s="51">
        <f t="shared" si="3"/>
        <v>14</v>
      </c>
      <c r="B16" s="17">
        <v>30</v>
      </c>
      <c r="C16" s="5" t="s">
        <v>46</v>
      </c>
      <c r="D16" s="29" t="s">
        <v>105</v>
      </c>
      <c r="E16" s="7" t="s">
        <v>42</v>
      </c>
      <c r="F16" s="82">
        <v>1</v>
      </c>
      <c r="G16" s="6">
        <v>3</v>
      </c>
      <c r="H16" s="6">
        <v>9</v>
      </c>
      <c r="I16" s="6">
        <v>24</v>
      </c>
      <c r="J16" s="6">
        <v>1</v>
      </c>
      <c r="K16" s="83">
        <v>2</v>
      </c>
      <c r="L16" s="78">
        <f t="shared" si="0"/>
        <v>40</v>
      </c>
      <c r="M16" s="79">
        <f t="shared" si="1"/>
        <v>60</v>
      </c>
      <c r="N16" s="9">
        <f>SUM(F16:H16)</f>
        <v>13</v>
      </c>
    </row>
    <row r="17" spans="1:14" ht="20.100000000000001" customHeight="1" x14ac:dyDescent="0.25">
      <c r="A17" s="51">
        <f t="shared" si="3"/>
        <v>15</v>
      </c>
      <c r="B17" s="17">
        <v>5</v>
      </c>
      <c r="C17" s="5" t="s">
        <v>0</v>
      </c>
      <c r="D17" s="29" t="s">
        <v>1</v>
      </c>
      <c r="E17" s="7" t="s">
        <v>40</v>
      </c>
      <c r="F17" s="82">
        <v>6</v>
      </c>
      <c r="G17" s="6">
        <v>1</v>
      </c>
      <c r="H17" s="6">
        <v>8</v>
      </c>
      <c r="I17" s="6">
        <v>15</v>
      </c>
      <c r="J17" s="6">
        <v>10</v>
      </c>
      <c r="K17" s="83">
        <v>0</v>
      </c>
      <c r="L17" s="78">
        <f t="shared" si="0"/>
        <v>40</v>
      </c>
      <c r="M17" s="79">
        <f t="shared" si="1"/>
        <v>60</v>
      </c>
      <c r="N17" s="9">
        <f t="shared" si="2"/>
        <v>15</v>
      </c>
    </row>
    <row r="18" spans="1:14" ht="20.100000000000001" customHeight="1" x14ac:dyDescent="0.25">
      <c r="A18" s="51">
        <f t="shared" si="3"/>
        <v>16</v>
      </c>
      <c r="B18" s="17">
        <v>44</v>
      </c>
      <c r="C18" s="5" t="s">
        <v>56</v>
      </c>
      <c r="D18" s="29" t="s">
        <v>57</v>
      </c>
      <c r="E18" s="7" t="s">
        <v>45</v>
      </c>
      <c r="F18" s="82">
        <v>0</v>
      </c>
      <c r="G18" s="6">
        <v>0</v>
      </c>
      <c r="H18" s="6">
        <v>4</v>
      </c>
      <c r="I18" s="6">
        <v>17</v>
      </c>
      <c r="J18" s="6">
        <v>10</v>
      </c>
      <c r="K18" s="83">
        <v>10</v>
      </c>
      <c r="L18" s="78">
        <f t="shared" si="0"/>
        <v>41</v>
      </c>
      <c r="M18" s="79">
        <f t="shared" si="1"/>
        <v>59</v>
      </c>
      <c r="N18" s="9">
        <f>SUM(F18:H18)</f>
        <v>4</v>
      </c>
    </row>
    <row r="19" spans="1:14" ht="20.100000000000001" customHeight="1" x14ac:dyDescent="0.25">
      <c r="A19" s="51">
        <f t="shared" si="3"/>
        <v>17</v>
      </c>
      <c r="B19" s="17">
        <v>42</v>
      </c>
      <c r="C19" s="5" t="s">
        <v>8</v>
      </c>
      <c r="D19" s="29" t="s">
        <v>5</v>
      </c>
      <c r="E19" s="7" t="s">
        <v>42</v>
      </c>
      <c r="F19" s="82">
        <v>2</v>
      </c>
      <c r="G19" s="6">
        <v>1</v>
      </c>
      <c r="H19" s="6">
        <v>5</v>
      </c>
      <c r="I19" s="6">
        <v>21</v>
      </c>
      <c r="J19" s="6">
        <v>10</v>
      </c>
      <c r="K19" s="83">
        <v>2</v>
      </c>
      <c r="L19" s="78">
        <f t="shared" si="0"/>
        <v>41</v>
      </c>
      <c r="M19" s="79">
        <f t="shared" si="1"/>
        <v>59</v>
      </c>
      <c r="N19" s="9">
        <f t="shared" si="2"/>
        <v>8</v>
      </c>
    </row>
    <row r="20" spans="1:14" ht="20.100000000000001" customHeight="1" x14ac:dyDescent="0.25">
      <c r="A20" s="51">
        <f t="shared" si="3"/>
        <v>18</v>
      </c>
      <c r="B20" s="17">
        <v>1</v>
      </c>
      <c r="C20" s="5" t="s">
        <v>101</v>
      </c>
      <c r="D20" s="29" t="s">
        <v>11</v>
      </c>
      <c r="E20" s="7" t="s">
        <v>45</v>
      </c>
      <c r="F20" s="82">
        <v>2</v>
      </c>
      <c r="G20" s="6">
        <v>3</v>
      </c>
      <c r="H20" s="6">
        <v>12</v>
      </c>
      <c r="I20" s="6">
        <v>15</v>
      </c>
      <c r="J20" s="6">
        <v>10</v>
      </c>
      <c r="K20" s="83">
        <v>0</v>
      </c>
      <c r="L20" s="78">
        <f t="shared" si="0"/>
        <v>42</v>
      </c>
      <c r="M20" s="79">
        <f t="shared" si="1"/>
        <v>58</v>
      </c>
      <c r="N20" s="9">
        <f t="shared" si="2"/>
        <v>17</v>
      </c>
    </row>
    <row r="21" spans="1:14" ht="20.100000000000001" customHeight="1" x14ac:dyDescent="0.25">
      <c r="A21" s="51">
        <f t="shared" si="3"/>
        <v>19</v>
      </c>
      <c r="B21" s="17">
        <v>64</v>
      </c>
      <c r="C21" s="5" t="s">
        <v>93</v>
      </c>
      <c r="D21" s="29" t="s">
        <v>94</v>
      </c>
      <c r="E21" s="7" t="s">
        <v>40</v>
      </c>
      <c r="F21" s="82">
        <v>3</v>
      </c>
      <c r="G21" s="6">
        <v>3</v>
      </c>
      <c r="H21" s="6">
        <v>6</v>
      </c>
      <c r="I21" s="6">
        <v>13</v>
      </c>
      <c r="J21" s="6">
        <v>10</v>
      </c>
      <c r="K21" s="83">
        <v>10</v>
      </c>
      <c r="L21" s="78">
        <f t="shared" si="0"/>
        <v>45</v>
      </c>
      <c r="M21" s="79">
        <f t="shared" si="1"/>
        <v>55</v>
      </c>
      <c r="N21" s="9">
        <f>SUM(F21:H21)</f>
        <v>12</v>
      </c>
    </row>
    <row r="22" spans="1:14" ht="20.100000000000001" customHeight="1" x14ac:dyDescent="0.25">
      <c r="A22" s="51">
        <f t="shared" si="3"/>
        <v>20</v>
      </c>
      <c r="B22" s="17">
        <v>31</v>
      </c>
      <c r="C22" s="5" t="s">
        <v>75</v>
      </c>
      <c r="D22" s="29" t="s">
        <v>132</v>
      </c>
      <c r="E22" s="7" t="s">
        <v>40</v>
      </c>
      <c r="F22" s="82">
        <v>1</v>
      </c>
      <c r="G22" s="6">
        <v>0</v>
      </c>
      <c r="H22" s="6">
        <v>19</v>
      </c>
      <c r="I22" s="6">
        <v>14</v>
      </c>
      <c r="J22" s="6">
        <v>10</v>
      </c>
      <c r="K22" s="83">
        <v>1</v>
      </c>
      <c r="L22" s="78">
        <f t="shared" si="0"/>
        <v>45</v>
      </c>
      <c r="M22" s="79">
        <f t="shared" si="1"/>
        <v>55</v>
      </c>
      <c r="N22" s="9">
        <f t="shared" si="2"/>
        <v>20</v>
      </c>
    </row>
    <row r="23" spans="1:14" ht="20.100000000000001" customHeight="1" x14ac:dyDescent="0.25">
      <c r="A23" s="51">
        <f t="shared" si="3"/>
        <v>21</v>
      </c>
      <c r="B23" s="17">
        <v>21</v>
      </c>
      <c r="C23" s="5" t="s">
        <v>78</v>
      </c>
      <c r="D23" s="29" t="s">
        <v>59</v>
      </c>
      <c r="E23" s="7" t="s">
        <v>42</v>
      </c>
      <c r="F23" s="82">
        <v>6</v>
      </c>
      <c r="G23" s="6">
        <v>4</v>
      </c>
      <c r="H23" s="6">
        <v>11</v>
      </c>
      <c r="I23" s="6">
        <v>10</v>
      </c>
      <c r="J23" s="6">
        <v>10</v>
      </c>
      <c r="K23" s="83">
        <v>5</v>
      </c>
      <c r="L23" s="78">
        <f t="shared" si="0"/>
        <v>46</v>
      </c>
      <c r="M23" s="79">
        <f t="shared" si="1"/>
        <v>54</v>
      </c>
      <c r="N23" s="9">
        <f t="shared" si="2"/>
        <v>21</v>
      </c>
    </row>
    <row r="24" spans="1:14" ht="20.100000000000001" customHeight="1" x14ac:dyDescent="0.25">
      <c r="A24" s="51">
        <f t="shared" si="3"/>
        <v>22</v>
      </c>
      <c r="B24" s="17">
        <v>14</v>
      </c>
      <c r="C24" s="5" t="s">
        <v>43</v>
      </c>
      <c r="D24" s="29" t="s">
        <v>111</v>
      </c>
      <c r="E24" s="7" t="s">
        <v>45</v>
      </c>
      <c r="F24" s="82">
        <v>0</v>
      </c>
      <c r="G24" s="6">
        <v>1</v>
      </c>
      <c r="H24" s="6">
        <v>6</v>
      </c>
      <c r="I24" s="6">
        <v>20</v>
      </c>
      <c r="J24" s="6">
        <v>10</v>
      </c>
      <c r="K24" s="83">
        <v>10</v>
      </c>
      <c r="L24" s="78">
        <f t="shared" si="0"/>
        <v>47</v>
      </c>
      <c r="M24" s="79">
        <f t="shared" si="1"/>
        <v>53</v>
      </c>
      <c r="N24" s="9">
        <f t="shared" si="2"/>
        <v>7</v>
      </c>
    </row>
    <row r="25" spans="1:14" ht="20.100000000000001" customHeight="1" x14ac:dyDescent="0.25">
      <c r="A25" s="51">
        <f t="shared" si="3"/>
        <v>23</v>
      </c>
      <c r="B25" s="17">
        <v>17</v>
      </c>
      <c r="C25" s="5" t="s">
        <v>115</v>
      </c>
      <c r="D25" s="29" t="s">
        <v>116</v>
      </c>
      <c r="E25" s="7" t="s">
        <v>40</v>
      </c>
      <c r="F25" s="82">
        <v>1</v>
      </c>
      <c r="G25" s="6">
        <v>1</v>
      </c>
      <c r="H25" s="6">
        <v>8</v>
      </c>
      <c r="I25" s="6">
        <v>27</v>
      </c>
      <c r="J25" s="6">
        <v>9</v>
      </c>
      <c r="K25" s="83">
        <v>2</v>
      </c>
      <c r="L25" s="78">
        <f t="shared" si="0"/>
        <v>48</v>
      </c>
      <c r="M25" s="79">
        <f t="shared" si="1"/>
        <v>52</v>
      </c>
      <c r="N25" s="9">
        <f t="shared" si="2"/>
        <v>10</v>
      </c>
    </row>
    <row r="26" spans="1:14" ht="20.100000000000001" customHeight="1" x14ac:dyDescent="0.25">
      <c r="A26" s="51">
        <f t="shared" si="3"/>
        <v>24</v>
      </c>
      <c r="B26" s="17">
        <v>36</v>
      </c>
      <c r="C26" s="5" t="s">
        <v>43</v>
      </c>
      <c r="D26" s="29" t="s">
        <v>44</v>
      </c>
      <c r="E26" s="7" t="s">
        <v>45</v>
      </c>
      <c r="F26" s="82">
        <v>5</v>
      </c>
      <c r="G26" s="6">
        <v>6</v>
      </c>
      <c r="H26" s="6">
        <v>16</v>
      </c>
      <c r="I26" s="6">
        <v>10</v>
      </c>
      <c r="J26" s="6">
        <v>9</v>
      </c>
      <c r="K26" s="83">
        <v>2</v>
      </c>
      <c r="L26" s="78">
        <f t="shared" si="0"/>
        <v>48</v>
      </c>
      <c r="M26" s="79">
        <f t="shared" si="1"/>
        <v>52</v>
      </c>
      <c r="N26" s="9">
        <f t="shared" si="2"/>
        <v>27</v>
      </c>
    </row>
    <row r="27" spans="1:14" ht="20.100000000000001" customHeight="1" x14ac:dyDescent="0.25">
      <c r="A27" s="51">
        <f t="shared" si="3"/>
        <v>25</v>
      </c>
      <c r="B27" s="17">
        <v>63</v>
      </c>
      <c r="C27" s="5" t="s">
        <v>91</v>
      </c>
      <c r="D27" s="29" t="s">
        <v>92</v>
      </c>
      <c r="E27" s="7" t="s">
        <v>42</v>
      </c>
      <c r="F27" s="82">
        <v>5</v>
      </c>
      <c r="G27" s="6">
        <v>4</v>
      </c>
      <c r="H27" s="6">
        <v>7</v>
      </c>
      <c r="I27" s="6">
        <v>24</v>
      </c>
      <c r="J27" s="6">
        <v>5</v>
      </c>
      <c r="K27" s="83">
        <v>4</v>
      </c>
      <c r="L27" s="78">
        <f t="shared" si="0"/>
        <v>49</v>
      </c>
      <c r="M27" s="79">
        <f t="shared" si="1"/>
        <v>51</v>
      </c>
      <c r="N27" s="9"/>
    </row>
    <row r="28" spans="1:14" ht="20.100000000000001" customHeight="1" x14ac:dyDescent="0.25">
      <c r="A28" s="51">
        <f t="shared" si="3"/>
        <v>26</v>
      </c>
      <c r="B28" s="17">
        <v>41</v>
      </c>
      <c r="C28" s="5" t="s">
        <v>53</v>
      </c>
      <c r="D28" s="44" t="s">
        <v>81</v>
      </c>
      <c r="E28" s="7" t="s">
        <v>45</v>
      </c>
      <c r="F28" s="82">
        <v>10</v>
      </c>
      <c r="G28" s="6">
        <v>3</v>
      </c>
      <c r="H28" s="6">
        <v>6</v>
      </c>
      <c r="I28" s="6">
        <v>16</v>
      </c>
      <c r="J28" s="6">
        <v>10</v>
      </c>
      <c r="K28" s="83">
        <v>4</v>
      </c>
      <c r="L28" s="78">
        <f t="shared" si="0"/>
        <v>49</v>
      </c>
      <c r="M28" s="79">
        <f t="shared" si="1"/>
        <v>51</v>
      </c>
      <c r="N28" s="9">
        <f>SUM(F28:K28)</f>
        <v>49</v>
      </c>
    </row>
    <row r="29" spans="1:14" ht="20.100000000000001" customHeight="1" x14ac:dyDescent="0.25">
      <c r="A29" s="51">
        <f t="shared" si="3"/>
        <v>27</v>
      </c>
      <c r="B29" s="17">
        <v>7</v>
      </c>
      <c r="C29" s="5" t="s">
        <v>77</v>
      </c>
      <c r="D29" s="29" t="s">
        <v>9</v>
      </c>
      <c r="E29" s="7" t="s">
        <v>41</v>
      </c>
      <c r="F29" s="82">
        <v>1</v>
      </c>
      <c r="G29" s="6">
        <v>2</v>
      </c>
      <c r="H29" s="6">
        <v>18</v>
      </c>
      <c r="I29" s="6">
        <v>27</v>
      </c>
      <c r="J29" s="6">
        <v>2</v>
      </c>
      <c r="K29" s="83">
        <v>0</v>
      </c>
      <c r="L29" s="78">
        <f t="shared" si="0"/>
        <v>50</v>
      </c>
      <c r="M29" s="79">
        <f t="shared" si="1"/>
        <v>50</v>
      </c>
      <c r="N29" s="9"/>
    </row>
    <row r="30" spans="1:14" ht="20.100000000000001" customHeight="1" x14ac:dyDescent="0.25">
      <c r="A30" s="51">
        <f t="shared" si="3"/>
        <v>28</v>
      </c>
      <c r="B30" s="17">
        <v>25</v>
      </c>
      <c r="C30" s="5" t="s">
        <v>101</v>
      </c>
      <c r="D30" s="29" t="s">
        <v>124</v>
      </c>
      <c r="E30" s="7" t="s">
        <v>45</v>
      </c>
      <c r="F30" s="82">
        <v>0</v>
      </c>
      <c r="G30" s="6">
        <v>5</v>
      </c>
      <c r="H30" s="6">
        <v>9</v>
      </c>
      <c r="I30" s="6">
        <v>19</v>
      </c>
      <c r="J30" s="6">
        <v>10</v>
      </c>
      <c r="K30" s="83">
        <v>10</v>
      </c>
      <c r="L30" s="78">
        <f t="shared" si="0"/>
        <v>53</v>
      </c>
      <c r="M30" s="79">
        <f t="shared" si="1"/>
        <v>47</v>
      </c>
      <c r="N30" s="9"/>
    </row>
    <row r="31" spans="1:14" ht="20.100000000000001" customHeight="1" x14ac:dyDescent="0.25">
      <c r="A31" s="51">
        <f t="shared" si="3"/>
        <v>29</v>
      </c>
      <c r="B31" s="17">
        <v>60</v>
      </c>
      <c r="C31" s="48" t="s">
        <v>84</v>
      </c>
      <c r="D31" s="29" t="s">
        <v>85</v>
      </c>
      <c r="E31" s="7" t="s">
        <v>45</v>
      </c>
      <c r="F31" s="82">
        <v>3</v>
      </c>
      <c r="G31" s="6">
        <v>6</v>
      </c>
      <c r="H31" s="6">
        <v>8</v>
      </c>
      <c r="I31" s="6">
        <v>29</v>
      </c>
      <c r="J31" s="6">
        <v>10</v>
      </c>
      <c r="K31" s="83">
        <v>1</v>
      </c>
      <c r="L31" s="78">
        <f t="shared" si="0"/>
        <v>57</v>
      </c>
      <c r="M31" s="79">
        <f t="shared" si="1"/>
        <v>43</v>
      </c>
      <c r="N31" s="9"/>
    </row>
    <row r="32" spans="1:14" ht="20.100000000000001" customHeight="1" x14ac:dyDescent="0.25">
      <c r="A32" s="51">
        <f t="shared" si="3"/>
        <v>30</v>
      </c>
      <c r="B32" s="17">
        <v>65</v>
      </c>
      <c r="C32" s="5" t="s">
        <v>12</v>
      </c>
      <c r="D32" s="29" t="s">
        <v>13</v>
      </c>
      <c r="E32" s="7" t="s">
        <v>41</v>
      </c>
      <c r="F32" s="82">
        <v>2</v>
      </c>
      <c r="G32" s="6">
        <v>2</v>
      </c>
      <c r="H32" s="6">
        <v>8</v>
      </c>
      <c r="I32" s="6">
        <v>28</v>
      </c>
      <c r="J32" s="6">
        <v>10</v>
      </c>
      <c r="K32" s="83">
        <v>10</v>
      </c>
      <c r="L32" s="78">
        <f t="shared" si="0"/>
        <v>60</v>
      </c>
      <c r="M32" s="79">
        <f t="shared" si="1"/>
        <v>40</v>
      </c>
      <c r="N32" s="9"/>
    </row>
    <row r="33" spans="1:14" ht="20.100000000000001" customHeight="1" x14ac:dyDescent="0.25">
      <c r="A33" s="51">
        <f t="shared" si="3"/>
        <v>31</v>
      </c>
      <c r="B33" s="17">
        <v>37</v>
      </c>
      <c r="C33" s="5" t="s">
        <v>46</v>
      </c>
      <c r="D33" s="29" t="s">
        <v>47</v>
      </c>
      <c r="E33" s="7" t="s">
        <v>42</v>
      </c>
      <c r="F33" s="82">
        <v>15</v>
      </c>
      <c r="G33" s="6">
        <v>7</v>
      </c>
      <c r="H33" s="6">
        <v>8</v>
      </c>
      <c r="I33" s="6">
        <v>12</v>
      </c>
      <c r="J33" s="6">
        <v>10</v>
      </c>
      <c r="K33" s="83">
        <v>9</v>
      </c>
      <c r="L33" s="78">
        <f t="shared" si="0"/>
        <v>61</v>
      </c>
      <c r="M33" s="79">
        <f t="shared" si="1"/>
        <v>39</v>
      </c>
      <c r="N33" s="9"/>
    </row>
    <row r="34" spans="1:14" ht="20.100000000000001" customHeight="1" x14ac:dyDescent="0.25">
      <c r="A34" s="51">
        <f t="shared" si="3"/>
        <v>32</v>
      </c>
      <c r="B34" s="17">
        <v>53</v>
      </c>
      <c r="C34" s="5" t="s">
        <v>71</v>
      </c>
      <c r="D34" s="29" t="s">
        <v>72</v>
      </c>
      <c r="E34" s="7" t="s">
        <v>45</v>
      </c>
      <c r="F34" s="82">
        <v>11</v>
      </c>
      <c r="G34" s="6">
        <v>3</v>
      </c>
      <c r="H34" s="6">
        <v>18</v>
      </c>
      <c r="I34" s="6">
        <v>19</v>
      </c>
      <c r="J34" s="6">
        <v>10</v>
      </c>
      <c r="K34" s="83">
        <v>1</v>
      </c>
      <c r="L34" s="78">
        <f t="shared" si="0"/>
        <v>62</v>
      </c>
      <c r="M34" s="79">
        <f t="shared" si="1"/>
        <v>38</v>
      </c>
      <c r="N34" s="9"/>
    </row>
    <row r="35" spans="1:14" ht="20.100000000000001" customHeight="1" x14ac:dyDescent="0.25">
      <c r="A35" s="51">
        <f t="shared" si="3"/>
        <v>33</v>
      </c>
      <c r="B35" s="17">
        <v>54</v>
      </c>
      <c r="C35" s="5" t="s">
        <v>73</v>
      </c>
      <c r="D35" s="29" t="s">
        <v>74</v>
      </c>
      <c r="E35" s="7" t="s">
        <v>40</v>
      </c>
      <c r="F35" s="82">
        <v>2</v>
      </c>
      <c r="G35" s="6">
        <v>9</v>
      </c>
      <c r="H35" s="6">
        <v>12</v>
      </c>
      <c r="I35" s="6">
        <v>27</v>
      </c>
      <c r="J35" s="6">
        <v>10</v>
      </c>
      <c r="K35" s="83">
        <v>4</v>
      </c>
      <c r="L35" s="78">
        <f t="shared" si="0"/>
        <v>64</v>
      </c>
      <c r="M35" s="79">
        <f t="shared" si="1"/>
        <v>36</v>
      </c>
      <c r="N35" s="9"/>
    </row>
    <row r="36" spans="1:14" ht="20.100000000000001" customHeight="1" x14ac:dyDescent="0.25">
      <c r="A36" s="51">
        <f t="shared" si="3"/>
        <v>34</v>
      </c>
      <c r="B36" s="17">
        <v>26</v>
      </c>
      <c r="C36" s="5" t="s">
        <v>125</v>
      </c>
      <c r="D36" s="29" t="s">
        <v>126</v>
      </c>
      <c r="E36" s="7" t="s">
        <v>45</v>
      </c>
      <c r="F36" s="82">
        <v>19</v>
      </c>
      <c r="G36" s="6">
        <v>6</v>
      </c>
      <c r="H36" s="6">
        <v>11</v>
      </c>
      <c r="I36" s="6">
        <v>17</v>
      </c>
      <c r="J36" s="6">
        <v>7</v>
      </c>
      <c r="K36" s="83">
        <v>4</v>
      </c>
      <c r="L36" s="78">
        <f t="shared" si="0"/>
        <v>64</v>
      </c>
      <c r="M36" s="79">
        <f t="shared" si="1"/>
        <v>36</v>
      </c>
      <c r="N36" s="9"/>
    </row>
    <row r="37" spans="1:14" ht="20.100000000000001" customHeight="1" x14ac:dyDescent="0.25">
      <c r="A37" s="51">
        <f t="shared" si="3"/>
        <v>35</v>
      </c>
      <c r="B37" s="17">
        <v>16</v>
      </c>
      <c r="C37" s="5" t="s">
        <v>113</v>
      </c>
      <c r="D37" s="29" t="s">
        <v>114</v>
      </c>
      <c r="E37" s="7" t="s">
        <v>42</v>
      </c>
      <c r="F37" s="82">
        <v>6</v>
      </c>
      <c r="G37" s="6">
        <v>2</v>
      </c>
      <c r="H37" s="6">
        <v>10</v>
      </c>
      <c r="I37" s="6">
        <v>29</v>
      </c>
      <c r="J37" s="6">
        <v>10</v>
      </c>
      <c r="K37" s="83">
        <v>10</v>
      </c>
      <c r="L37" s="78">
        <f t="shared" si="0"/>
        <v>67</v>
      </c>
      <c r="M37" s="79">
        <f t="shared" si="1"/>
        <v>33</v>
      </c>
      <c r="N37" s="9"/>
    </row>
    <row r="38" spans="1:14" ht="20.100000000000001" customHeight="1" x14ac:dyDescent="0.25">
      <c r="A38" s="51">
        <f t="shared" si="3"/>
        <v>36</v>
      </c>
      <c r="B38" s="17">
        <v>13</v>
      </c>
      <c r="C38" s="5" t="s">
        <v>109</v>
      </c>
      <c r="D38" s="29" t="s">
        <v>110</v>
      </c>
      <c r="E38" s="7" t="s">
        <v>40</v>
      </c>
      <c r="F38" s="82">
        <v>5</v>
      </c>
      <c r="G38" s="6">
        <v>5</v>
      </c>
      <c r="H38" s="6">
        <v>12</v>
      </c>
      <c r="I38" s="6">
        <v>26</v>
      </c>
      <c r="J38" s="6">
        <v>10</v>
      </c>
      <c r="K38" s="83">
        <v>9</v>
      </c>
      <c r="L38" s="78">
        <f t="shared" si="0"/>
        <v>67</v>
      </c>
      <c r="M38" s="79">
        <f t="shared" si="1"/>
        <v>33</v>
      </c>
      <c r="N38" s="9"/>
    </row>
    <row r="39" spans="1:14" ht="20.100000000000001" customHeight="1" x14ac:dyDescent="0.25">
      <c r="A39" s="51">
        <f t="shared" si="3"/>
        <v>37</v>
      </c>
      <c r="B39" s="17">
        <v>62</v>
      </c>
      <c r="C39" s="5" t="s">
        <v>89</v>
      </c>
      <c r="D39" s="29" t="s">
        <v>90</v>
      </c>
      <c r="E39" s="7" t="s">
        <v>42</v>
      </c>
      <c r="F39" s="82">
        <v>7</v>
      </c>
      <c r="G39" s="6">
        <v>6</v>
      </c>
      <c r="H39" s="6">
        <v>7</v>
      </c>
      <c r="I39" s="6">
        <v>28</v>
      </c>
      <c r="J39" s="6">
        <v>10</v>
      </c>
      <c r="K39" s="83">
        <v>10</v>
      </c>
      <c r="L39" s="78">
        <f t="shared" si="0"/>
        <v>68</v>
      </c>
      <c r="M39" s="79">
        <f t="shared" si="1"/>
        <v>32</v>
      </c>
      <c r="N39" s="9"/>
    </row>
    <row r="40" spans="1:14" ht="20.100000000000001" customHeight="1" x14ac:dyDescent="0.25">
      <c r="A40" s="51">
        <f t="shared" si="3"/>
        <v>38</v>
      </c>
      <c r="B40" s="17">
        <v>4</v>
      </c>
      <c r="C40" s="5" t="s">
        <v>102</v>
      </c>
      <c r="D40" s="29" t="s">
        <v>103</v>
      </c>
      <c r="E40" s="7" t="s">
        <v>40</v>
      </c>
      <c r="F40" s="84" t="s">
        <v>210</v>
      </c>
      <c r="G40" s="6"/>
      <c r="H40" s="6"/>
      <c r="I40" s="6"/>
      <c r="J40" s="6"/>
      <c r="K40" s="83"/>
      <c r="L40" s="78"/>
      <c r="M40" s="79" t="s">
        <v>210</v>
      </c>
      <c r="N40" s="9"/>
    </row>
    <row r="41" spans="1:14" ht="20.100000000000001" customHeight="1" x14ac:dyDescent="0.25">
      <c r="A41" s="51">
        <f t="shared" si="3"/>
        <v>39</v>
      </c>
      <c r="B41" s="17">
        <v>11</v>
      </c>
      <c r="C41" s="5" t="s">
        <v>107</v>
      </c>
      <c r="D41" s="29" t="s">
        <v>108</v>
      </c>
      <c r="E41" s="7" t="s">
        <v>45</v>
      </c>
      <c r="F41" s="82">
        <v>3</v>
      </c>
      <c r="G41" s="6">
        <v>9</v>
      </c>
      <c r="H41" s="36" t="s">
        <v>210</v>
      </c>
      <c r="I41" s="6"/>
      <c r="J41" s="6"/>
      <c r="K41" s="83"/>
      <c r="L41" s="78"/>
      <c r="M41" s="79" t="s">
        <v>210</v>
      </c>
      <c r="N41" s="9"/>
    </row>
    <row r="42" spans="1:14" ht="20.100000000000001" customHeight="1" x14ac:dyDescent="0.25">
      <c r="A42" s="51">
        <f t="shared" si="3"/>
        <v>40</v>
      </c>
      <c r="B42" s="17">
        <v>15</v>
      </c>
      <c r="C42" s="5" t="s">
        <v>50</v>
      </c>
      <c r="D42" s="29" t="s">
        <v>112</v>
      </c>
      <c r="E42" s="7" t="s">
        <v>42</v>
      </c>
      <c r="F42" s="82">
        <v>3</v>
      </c>
      <c r="G42" s="6">
        <v>4</v>
      </c>
      <c r="H42" s="6">
        <v>10</v>
      </c>
      <c r="I42" s="36" t="s">
        <v>210</v>
      </c>
      <c r="J42" s="6"/>
      <c r="K42" s="83"/>
      <c r="L42" s="78"/>
      <c r="M42" s="79" t="s">
        <v>210</v>
      </c>
      <c r="N42" s="9"/>
    </row>
    <row r="43" spans="1:14" ht="20.100000000000001" customHeight="1" x14ac:dyDescent="0.25">
      <c r="A43" s="51">
        <f t="shared" si="3"/>
        <v>41</v>
      </c>
      <c r="B43" s="17">
        <v>18</v>
      </c>
      <c r="C43" s="5" t="s">
        <v>117</v>
      </c>
      <c r="D43" s="44" t="s">
        <v>168</v>
      </c>
      <c r="E43" s="7" t="s">
        <v>42</v>
      </c>
      <c r="F43" s="82">
        <v>8</v>
      </c>
      <c r="G43" s="6">
        <v>5</v>
      </c>
      <c r="H43" s="36" t="s">
        <v>210</v>
      </c>
      <c r="I43" s="6"/>
      <c r="J43" s="6"/>
      <c r="K43" s="83"/>
      <c r="L43" s="78"/>
      <c r="M43" s="79" t="s">
        <v>210</v>
      </c>
      <c r="N43" s="9"/>
    </row>
    <row r="44" spans="1:14" ht="20.100000000000001" customHeight="1" x14ac:dyDescent="0.25">
      <c r="A44" s="51">
        <f t="shared" si="3"/>
        <v>42</v>
      </c>
      <c r="B44" s="17">
        <v>20</v>
      </c>
      <c r="C44" s="5" t="s">
        <v>56</v>
      </c>
      <c r="D44" s="29" t="s">
        <v>120</v>
      </c>
      <c r="E44" s="7" t="s">
        <v>45</v>
      </c>
      <c r="F44" s="82">
        <v>15</v>
      </c>
      <c r="G44" s="6">
        <v>3</v>
      </c>
      <c r="H44" s="36" t="s">
        <v>210</v>
      </c>
      <c r="I44" s="6"/>
      <c r="J44" s="6"/>
      <c r="K44" s="83"/>
      <c r="L44" s="78"/>
      <c r="M44" s="79" t="s">
        <v>210</v>
      </c>
      <c r="N44" s="9"/>
    </row>
    <row r="45" spans="1:14" ht="20.100000000000001" customHeight="1" x14ac:dyDescent="0.25">
      <c r="A45" s="51">
        <f t="shared" si="3"/>
        <v>43</v>
      </c>
      <c r="B45" s="17">
        <v>22</v>
      </c>
      <c r="C45" s="5" t="s">
        <v>14</v>
      </c>
      <c r="D45" s="29" t="s">
        <v>15</v>
      </c>
      <c r="E45" s="7" t="s">
        <v>40</v>
      </c>
      <c r="F45" s="82">
        <v>10</v>
      </c>
      <c r="G45" s="6">
        <v>5</v>
      </c>
      <c r="H45" s="6">
        <v>12</v>
      </c>
      <c r="I45" s="36" t="s">
        <v>210</v>
      </c>
      <c r="J45" s="6"/>
      <c r="K45" s="83"/>
      <c r="L45" s="78"/>
      <c r="M45" s="79" t="s">
        <v>210</v>
      </c>
      <c r="N45" s="9"/>
    </row>
    <row r="46" spans="1:14" ht="20.100000000000001" customHeight="1" x14ac:dyDescent="0.25">
      <c r="A46" s="51">
        <f t="shared" si="3"/>
        <v>44</v>
      </c>
      <c r="B46" s="17">
        <v>23</v>
      </c>
      <c r="C46" s="5" t="s">
        <v>64</v>
      </c>
      <c r="D46" s="29" t="s">
        <v>121</v>
      </c>
      <c r="E46" s="7" t="s">
        <v>42</v>
      </c>
      <c r="F46" s="82">
        <v>1</v>
      </c>
      <c r="G46" s="6">
        <v>1</v>
      </c>
      <c r="H46" s="36" t="s">
        <v>210</v>
      </c>
      <c r="I46" s="6"/>
      <c r="J46" s="6"/>
      <c r="K46" s="83"/>
      <c r="L46" s="78"/>
      <c r="M46" s="79" t="s">
        <v>210</v>
      </c>
      <c r="N46" s="9"/>
    </row>
    <row r="47" spans="1:14" ht="20.100000000000001" customHeight="1" x14ac:dyDescent="0.25">
      <c r="A47" s="51">
        <f t="shared" si="3"/>
        <v>45</v>
      </c>
      <c r="B47" s="17">
        <v>24</v>
      </c>
      <c r="C47" s="5" t="s">
        <v>122</v>
      </c>
      <c r="D47" s="29" t="s">
        <v>123</v>
      </c>
      <c r="E47" s="7" t="s">
        <v>42</v>
      </c>
      <c r="F47" s="82">
        <v>4</v>
      </c>
      <c r="G47" s="6">
        <v>4</v>
      </c>
      <c r="H47" s="6">
        <v>18</v>
      </c>
      <c r="I47" s="36" t="s">
        <v>210</v>
      </c>
      <c r="J47" s="6"/>
      <c r="K47" s="83"/>
      <c r="L47" s="78"/>
      <c r="M47" s="79" t="s">
        <v>210</v>
      </c>
      <c r="N47" s="9"/>
    </row>
    <row r="48" spans="1:14" ht="20.100000000000001" customHeight="1" x14ac:dyDescent="0.25">
      <c r="A48" s="51">
        <f t="shared" si="3"/>
        <v>46</v>
      </c>
      <c r="B48" s="17">
        <v>27</v>
      </c>
      <c r="C48" s="5" t="s">
        <v>127</v>
      </c>
      <c r="D48" s="29" t="s">
        <v>128</v>
      </c>
      <c r="E48" s="7" t="s">
        <v>40</v>
      </c>
      <c r="F48" s="82">
        <v>0</v>
      </c>
      <c r="G48" s="6">
        <v>0</v>
      </c>
      <c r="H48" s="6">
        <v>7</v>
      </c>
      <c r="I48" s="36" t="s">
        <v>210</v>
      </c>
      <c r="J48" s="6"/>
      <c r="K48" s="83"/>
      <c r="L48" s="78"/>
      <c r="M48" s="79" t="s">
        <v>210</v>
      </c>
      <c r="N48" s="9"/>
    </row>
    <row r="49" spans="1:14" ht="20.100000000000001" customHeight="1" x14ac:dyDescent="0.25">
      <c r="A49" s="51">
        <f t="shared" si="3"/>
        <v>47</v>
      </c>
      <c r="B49" s="17">
        <v>28</v>
      </c>
      <c r="C49" s="5" t="s">
        <v>129</v>
      </c>
      <c r="D49" s="29" t="s">
        <v>130</v>
      </c>
      <c r="E49" s="7" t="s">
        <v>42</v>
      </c>
      <c r="F49" s="82">
        <v>0</v>
      </c>
      <c r="G49" s="6">
        <v>1</v>
      </c>
      <c r="H49" s="6">
        <v>14</v>
      </c>
      <c r="I49" s="36" t="s">
        <v>210</v>
      </c>
      <c r="J49" s="6"/>
      <c r="K49" s="83"/>
      <c r="L49" s="78"/>
      <c r="M49" s="79" t="s">
        <v>210</v>
      </c>
      <c r="N49" s="9"/>
    </row>
    <row r="50" spans="1:14" ht="20.100000000000001" customHeight="1" x14ac:dyDescent="0.25">
      <c r="A50" s="51">
        <f t="shared" si="3"/>
        <v>48</v>
      </c>
      <c r="B50" s="17">
        <v>32</v>
      </c>
      <c r="C50" s="5" t="s">
        <v>133</v>
      </c>
      <c r="D50" s="29" t="s">
        <v>4</v>
      </c>
      <c r="E50" s="7" t="s">
        <v>40</v>
      </c>
      <c r="F50" s="84" t="s">
        <v>210</v>
      </c>
      <c r="G50" s="6"/>
      <c r="H50" s="6"/>
      <c r="I50" s="6"/>
      <c r="J50" s="6"/>
      <c r="K50" s="83"/>
      <c r="L50" s="78"/>
      <c r="M50" s="79" t="s">
        <v>210</v>
      </c>
      <c r="N50" s="9"/>
    </row>
    <row r="51" spans="1:14" ht="20.100000000000001" customHeight="1" x14ac:dyDescent="0.25">
      <c r="A51" s="51">
        <f t="shared" si="3"/>
        <v>49</v>
      </c>
      <c r="B51" s="17">
        <v>33</v>
      </c>
      <c r="C51" s="5" t="s">
        <v>62</v>
      </c>
      <c r="D51" s="29" t="s">
        <v>134</v>
      </c>
      <c r="E51" s="7" t="s">
        <v>45</v>
      </c>
      <c r="F51" s="82">
        <v>6</v>
      </c>
      <c r="G51" s="6">
        <v>4</v>
      </c>
      <c r="H51" s="6">
        <v>14</v>
      </c>
      <c r="I51" s="6">
        <v>20</v>
      </c>
      <c r="J51" s="36" t="s">
        <v>214</v>
      </c>
      <c r="K51" s="83"/>
      <c r="L51" s="78"/>
      <c r="M51" s="79" t="s">
        <v>214</v>
      </c>
      <c r="N51" s="9"/>
    </row>
    <row r="52" spans="1:14" ht="20.100000000000001" customHeight="1" x14ac:dyDescent="0.25">
      <c r="A52" s="51">
        <f t="shared" si="3"/>
        <v>50</v>
      </c>
      <c r="B52" s="17">
        <v>34</v>
      </c>
      <c r="C52" s="5" t="s">
        <v>135</v>
      </c>
      <c r="D52" s="29" t="s">
        <v>136</v>
      </c>
      <c r="E52" s="7" t="s">
        <v>40</v>
      </c>
      <c r="F52" s="82">
        <v>1</v>
      </c>
      <c r="G52" s="6">
        <v>2</v>
      </c>
      <c r="H52" s="6">
        <v>10</v>
      </c>
      <c r="I52" s="36" t="s">
        <v>210</v>
      </c>
      <c r="J52" s="6"/>
      <c r="K52" s="83"/>
      <c r="L52" s="78"/>
      <c r="M52" s="79" t="s">
        <v>210</v>
      </c>
      <c r="N52" s="9"/>
    </row>
    <row r="53" spans="1:14" ht="20.100000000000001" customHeight="1" x14ac:dyDescent="0.25">
      <c r="A53" s="51">
        <f t="shared" si="3"/>
        <v>51</v>
      </c>
      <c r="B53" s="17">
        <v>35</v>
      </c>
      <c r="C53" s="5" t="s">
        <v>137</v>
      </c>
      <c r="D53" s="29" t="s">
        <v>138</v>
      </c>
      <c r="E53" s="7" t="s">
        <v>42</v>
      </c>
      <c r="F53" s="82">
        <v>4</v>
      </c>
      <c r="G53" s="6">
        <v>4</v>
      </c>
      <c r="H53" s="36" t="s">
        <v>210</v>
      </c>
      <c r="I53" s="6"/>
      <c r="J53" s="6"/>
      <c r="K53" s="83"/>
      <c r="L53" s="78"/>
      <c r="M53" s="79" t="s">
        <v>210</v>
      </c>
      <c r="N53" s="9"/>
    </row>
    <row r="54" spans="1:14" ht="20.100000000000001" customHeight="1" x14ac:dyDescent="0.25">
      <c r="A54" s="51">
        <f t="shared" si="3"/>
        <v>52</v>
      </c>
      <c r="B54" s="17">
        <v>43</v>
      </c>
      <c r="C54" s="5" t="s">
        <v>54</v>
      </c>
      <c r="D54" s="29" t="s">
        <v>55</v>
      </c>
      <c r="E54" s="7" t="s">
        <v>42</v>
      </c>
      <c r="F54" s="82">
        <v>2</v>
      </c>
      <c r="G54" s="6">
        <v>6</v>
      </c>
      <c r="H54" s="36" t="s">
        <v>210</v>
      </c>
      <c r="I54" s="6"/>
      <c r="J54" s="6"/>
      <c r="K54" s="83"/>
      <c r="L54" s="78"/>
      <c r="M54" s="79" t="s">
        <v>210</v>
      </c>
      <c r="N54" s="9"/>
    </row>
    <row r="55" spans="1:14" ht="20.100000000000001" customHeight="1" x14ac:dyDescent="0.25">
      <c r="A55" s="51">
        <f t="shared" si="3"/>
        <v>53</v>
      </c>
      <c r="B55" s="17">
        <v>45</v>
      </c>
      <c r="C55" s="5" t="s">
        <v>58</v>
      </c>
      <c r="D55" s="29" t="s">
        <v>59</v>
      </c>
      <c r="E55" s="7" t="s">
        <v>45</v>
      </c>
      <c r="F55" s="82">
        <v>6</v>
      </c>
      <c r="G55" s="6">
        <v>1</v>
      </c>
      <c r="H55" s="6">
        <v>11</v>
      </c>
      <c r="I55" s="36" t="s">
        <v>210</v>
      </c>
      <c r="J55" s="6"/>
      <c r="K55" s="83"/>
      <c r="L55" s="78"/>
      <c r="M55" s="79" t="s">
        <v>210</v>
      </c>
      <c r="N55" s="9"/>
    </row>
    <row r="56" spans="1:14" ht="20.100000000000001" customHeight="1" x14ac:dyDescent="0.25">
      <c r="A56" s="51">
        <f t="shared" si="3"/>
        <v>54</v>
      </c>
      <c r="B56" s="17">
        <v>49</v>
      </c>
      <c r="C56" s="5" t="s">
        <v>64</v>
      </c>
      <c r="D56" s="29" t="s">
        <v>65</v>
      </c>
      <c r="E56" s="7" t="s">
        <v>42</v>
      </c>
      <c r="F56" s="82">
        <v>2</v>
      </c>
      <c r="G56" s="6">
        <v>1</v>
      </c>
      <c r="H56" s="6">
        <v>7</v>
      </c>
      <c r="I56" s="36" t="s">
        <v>210</v>
      </c>
      <c r="J56" s="6"/>
      <c r="K56" s="83"/>
      <c r="L56" s="78"/>
      <c r="M56" s="79" t="s">
        <v>210</v>
      </c>
      <c r="N56" s="9"/>
    </row>
    <row r="57" spans="1:14" ht="20.100000000000001" customHeight="1" x14ac:dyDescent="0.25">
      <c r="A57" s="51">
        <f t="shared" si="3"/>
        <v>55</v>
      </c>
      <c r="B57" s="17">
        <v>51</v>
      </c>
      <c r="C57" s="5" t="s">
        <v>67</v>
      </c>
      <c r="D57" s="29" t="s">
        <v>68</v>
      </c>
      <c r="E57" s="7" t="s">
        <v>42</v>
      </c>
      <c r="F57" s="82">
        <v>1</v>
      </c>
      <c r="G57" s="6">
        <v>1</v>
      </c>
      <c r="H57" s="6">
        <v>16</v>
      </c>
      <c r="I57" s="36" t="s">
        <v>210</v>
      </c>
      <c r="J57" s="6"/>
      <c r="K57" s="83"/>
      <c r="L57" s="78"/>
      <c r="M57" s="79" t="s">
        <v>210</v>
      </c>
      <c r="N57" s="9"/>
    </row>
    <row r="58" spans="1:14" ht="20.100000000000001" customHeight="1" x14ac:dyDescent="0.25">
      <c r="A58" s="51">
        <f t="shared" si="3"/>
        <v>56</v>
      </c>
      <c r="B58" s="17">
        <v>55</v>
      </c>
      <c r="C58" s="5" t="s">
        <v>75</v>
      </c>
      <c r="D58" s="29" t="s">
        <v>76</v>
      </c>
      <c r="E58" s="7" t="s">
        <v>40</v>
      </c>
      <c r="F58" s="82">
        <v>6</v>
      </c>
      <c r="G58" s="6">
        <v>4</v>
      </c>
      <c r="H58" s="36" t="s">
        <v>210</v>
      </c>
      <c r="I58" s="6"/>
      <c r="J58" s="6"/>
      <c r="K58" s="83"/>
      <c r="L58" s="78"/>
      <c r="M58" s="79" t="s">
        <v>210</v>
      </c>
      <c r="N58" s="9"/>
    </row>
    <row r="59" spans="1:14" ht="20.100000000000001" customHeight="1" x14ac:dyDescent="0.25">
      <c r="A59" s="51">
        <f t="shared" si="3"/>
        <v>57</v>
      </c>
      <c r="B59" s="17">
        <v>56</v>
      </c>
      <c r="C59" s="5" t="s">
        <v>77</v>
      </c>
      <c r="D59" s="29" t="s">
        <v>7</v>
      </c>
      <c r="E59" s="7" t="s">
        <v>41</v>
      </c>
      <c r="F59" s="82">
        <v>4</v>
      </c>
      <c r="G59" s="6">
        <v>3</v>
      </c>
      <c r="H59" s="6">
        <v>8</v>
      </c>
      <c r="I59" s="6" t="s">
        <v>214</v>
      </c>
      <c r="J59" s="6"/>
      <c r="K59" s="83"/>
      <c r="L59" s="78"/>
      <c r="M59" s="79" t="s">
        <v>214</v>
      </c>
      <c r="N59" s="9"/>
    </row>
    <row r="60" spans="1:14" ht="20.100000000000001" customHeight="1" x14ac:dyDescent="0.25">
      <c r="A60" s="51">
        <f t="shared" si="3"/>
        <v>58</v>
      </c>
      <c r="B60" s="17">
        <v>57</v>
      </c>
      <c r="C60" s="5" t="s">
        <v>78</v>
      </c>
      <c r="D60" s="29" t="s">
        <v>79</v>
      </c>
      <c r="E60" s="7" t="s">
        <v>42</v>
      </c>
      <c r="F60" s="84" t="s">
        <v>210</v>
      </c>
      <c r="G60" s="6"/>
      <c r="H60" s="6"/>
      <c r="I60" s="6"/>
      <c r="J60" s="6"/>
      <c r="K60" s="83"/>
      <c r="L60" s="78"/>
      <c r="M60" s="79" t="s">
        <v>210</v>
      </c>
      <c r="N60" s="9"/>
    </row>
    <row r="61" spans="1:14" ht="20.100000000000001" customHeight="1" x14ac:dyDescent="0.25">
      <c r="A61" s="51">
        <f t="shared" si="3"/>
        <v>59</v>
      </c>
      <c r="B61" s="17">
        <v>61</v>
      </c>
      <c r="C61" s="5" t="s">
        <v>86</v>
      </c>
      <c r="D61" s="29" t="s">
        <v>87</v>
      </c>
      <c r="E61" s="7" t="s">
        <v>88</v>
      </c>
      <c r="F61" s="82" t="s">
        <v>210</v>
      </c>
      <c r="G61" s="6"/>
      <c r="H61" s="6"/>
      <c r="I61" s="6"/>
      <c r="J61" s="6"/>
      <c r="K61" s="83"/>
      <c r="L61" s="78"/>
      <c r="M61" s="79" t="s">
        <v>210</v>
      </c>
      <c r="N61" s="9"/>
    </row>
    <row r="62" spans="1:14" ht="20.100000000000001" customHeight="1" x14ac:dyDescent="0.25">
      <c r="A62" s="51">
        <f t="shared" si="3"/>
        <v>60</v>
      </c>
      <c r="B62" s="17">
        <v>66</v>
      </c>
      <c r="C62" s="5" t="s">
        <v>95</v>
      </c>
      <c r="D62" s="29" t="s">
        <v>96</v>
      </c>
      <c r="E62" s="7" t="s">
        <v>40</v>
      </c>
      <c r="F62" s="82">
        <v>10</v>
      </c>
      <c r="G62" s="6">
        <v>5</v>
      </c>
      <c r="H62" s="6">
        <v>15</v>
      </c>
      <c r="I62" s="6">
        <v>29</v>
      </c>
      <c r="J62" s="6" t="s">
        <v>214</v>
      </c>
      <c r="K62" s="83"/>
      <c r="L62" s="78"/>
      <c r="M62" s="79" t="s">
        <v>214</v>
      </c>
      <c r="N62" s="9"/>
    </row>
    <row r="63" spans="1:14" ht="20.100000000000001" customHeight="1" x14ac:dyDescent="0.25">
      <c r="A63" s="51">
        <f t="shared" si="3"/>
        <v>61</v>
      </c>
      <c r="B63" s="17">
        <v>67</v>
      </c>
      <c r="C63" s="5" t="s">
        <v>97</v>
      </c>
      <c r="D63" s="29" t="s">
        <v>98</v>
      </c>
      <c r="E63" s="7" t="s">
        <v>42</v>
      </c>
      <c r="F63" s="82">
        <v>19</v>
      </c>
      <c r="G63" s="6">
        <v>8</v>
      </c>
      <c r="H63" s="6" t="s">
        <v>214</v>
      </c>
      <c r="I63" s="6"/>
      <c r="J63" s="6"/>
      <c r="K63" s="83"/>
      <c r="L63" s="78"/>
      <c r="M63" s="79" t="s">
        <v>214</v>
      </c>
      <c r="N63" s="9"/>
    </row>
    <row r="64" spans="1:14" ht="20.100000000000001" customHeight="1" x14ac:dyDescent="0.25">
      <c r="A64" s="51">
        <f t="shared" si="3"/>
        <v>62</v>
      </c>
      <c r="B64" s="17"/>
      <c r="C64" s="45" t="s">
        <v>217</v>
      </c>
      <c r="D64" s="44" t="s">
        <v>219</v>
      </c>
      <c r="E64" s="46" t="s">
        <v>45</v>
      </c>
      <c r="F64" s="82">
        <v>0</v>
      </c>
      <c r="G64" s="6">
        <v>1</v>
      </c>
      <c r="H64" s="6">
        <v>13</v>
      </c>
      <c r="I64" s="6">
        <v>22</v>
      </c>
      <c r="J64" s="36" t="s">
        <v>214</v>
      </c>
      <c r="K64" s="83"/>
      <c r="L64" s="78"/>
      <c r="M64" s="79" t="s">
        <v>214</v>
      </c>
      <c r="N64" s="9"/>
    </row>
    <row r="65" spans="1:14" ht="20.100000000000001" customHeight="1" x14ac:dyDescent="0.25">
      <c r="A65" s="51">
        <f t="shared" si="3"/>
        <v>63</v>
      </c>
      <c r="B65" s="17"/>
      <c r="C65" s="45" t="s">
        <v>93</v>
      </c>
      <c r="D65" s="44" t="s">
        <v>220</v>
      </c>
      <c r="E65" s="46" t="s">
        <v>40</v>
      </c>
      <c r="F65" s="82" t="s">
        <v>210</v>
      </c>
      <c r="G65" s="6"/>
      <c r="H65" s="6"/>
      <c r="I65" s="6"/>
      <c r="J65" s="6"/>
      <c r="K65" s="83"/>
      <c r="L65" s="78"/>
      <c r="M65" s="79" t="s">
        <v>210</v>
      </c>
      <c r="N65" s="9"/>
    </row>
  </sheetData>
  <sortState ref="A3:M65">
    <sortCondition descending="1" ref="M3:M65"/>
  </sortState>
  <phoneticPr fontId="2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5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Nursery</vt:lpstr>
      <vt:lpstr>PN</vt:lpstr>
      <vt:lpstr>Ranch</vt:lpstr>
      <vt:lpstr>Open_Sa</vt:lpstr>
      <vt:lpstr>Open_Su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C</dc:creator>
  <cp:lastModifiedBy>Maxim User</cp:lastModifiedBy>
  <cp:revision>3</cp:revision>
  <cp:lastPrinted>2016-06-26T18:46:39Z</cp:lastPrinted>
  <dcterms:created xsi:type="dcterms:W3CDTF">2016-06-25T22:15:11Z</dcterms:created>
  <dcterms:modified xsi:type="dcterms:W3CDTF">2016-06-28T05:15:38Z</dcterms:modified>
</cp:coreProperties>
</file>